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riagadac\Desktop\Escritorio2024\ALIANZAS PRODUCTIVAS\BASES PAP 2025\"/>
    </mc:Choice>
  </mc:AlternateContent>
  <bookViews>
    <workbookView xWindow="0" yWindow="0" windowWidth="21600" windowHeight="8235"/>
  </bookViews>
  <sheets>
    <sheet name="Plan de Actividades" sheetId="1" r:id="rId1"/>
    <sheet name="Costos" sheetId="2" r:id="rId2"/>
    <sheet name="Ej Costos Sin TRec" sheetId="5" r:id="rId3"/>
    <sheet name="notas explicativas" sheetId="4" r:id="rId4"/>
    <sheet name="Listado Participantes" sheetId="3" r:id="rId5"/>
  </sheets>
  <calcPr calcId="162913"/>
</workbook>
</file>

<file path=xl/calcChain.xml><?xml version="1.0" encoding="utf-8"?>
<calcChain xmlns="http://schemas.openxmlformats.org/spreadsheetml/2006/main">
  <c r="B42" i="5" l="1"/>
  <c r="E37" i="5"/>
  <c r="D37" i="5"/>
  <c r="E36" i="5"/>
  <c r="D36" i="5"/>
  <c r="E28" i="5"/>
  <c r="G28" i="5" s="1"/>
  <c r="G29" i="5" s="1"/>
  <c r="B28" i="5"/>
  <c r="E27" i="5"/>
  <c r="E17" i="5"/>
  <c r="I17" i="5" s="1"/>
  <c r="E16" i="5"/>
  <c r="G16" i="5" s="1"/>
  <c r="I15" i="5"/>
  <c r="J15" i="5" s="1"/>
  <c r="E15" i="5"/>
  <c r="E14" i="5"/>
  <c r="J13" i="5"/>
  <c r="E13" i="5"/>
  <c r="E26" i="1"/>
  <c r="E27" i="1"/>
  <c r="E28" i="1"/>
  <c r="E29" i="5" l="1"/>
  <c r="B37" i="5" s="1"/>
  <c r="F17" i="5"/>
  <c r="G17" i="5"/>
  <c r="G18" i="5" s="1"/>
  <c r="E18" i="5"/>
  <c r="B36" i="5" s="1"/>
  <c r="B38" i="5" s="1"/>
  <c r="I16" i="5"/>
  <c r="I18" i="5" s="1"/>
  <c r="F36" i="5" s="1"/>
  <c r="F38" i="5" s="1"/>
  <c r="E38" i="5"/>
  <c r="D38" i="5"/>
  <c r="J14" i="5"/>
  <c r="F28" i="5"/>
  <c r="I28" i="5" s="1"/>
  <c r="F16" i="5"/>
  <c r="J17" i="5" l="1"/>
  <c r="D39" i="5"/>
  <c r="I27" i="5"/>
  <c r="F29" i="5"/>
  <c r="B40" i="5"/>
  <c r="F18" i="5"/>
  <c r="J16" i="5"/>
  <c r="D40" i="5"/>
  <c r="F40" i="5"/>
  <c r="J14" i="2"/>
  <c r="C37" i="5" l="1"/>
  <c r="G37" i="5" s="1"/>
  <c r="I29" i="5"/>
  <c r="J18" i="5"/>
  <c r="C36" i="5"/>
  <c r="B43" i="2"/>
  <c r="I29" i="2"/>
  <c r="B29" i="2"/>
  <c r="E25" i="1"/>
  <c r="G16" i="1"/>
  <c r="G15" i="1"/>
  <c r="G19" i="2" l="1"/>
  <c r="I17" i="2"/>
  <c r="C38" i="5"/>
  <c r="G36" i="5"/>
  <c r="E19" i="2"/>
  <c r="J15" i="2"/>
  <c r="I18" i="2"/>
  <c r="J18" i="2" s="1"/>
  <c r="E30" i="2"/>
  <c r="F19" i="2"/>
  <c r="I19" i="2" l="1"/>
  <c r="J19" i="2" s="1"/>
  <c r="J17" i="2"/>
  <c r="C40" i="5"/>
  <c r="G40" i="5" s="1"/>
  <c r="G39" i="5"/>
  <c r="B41" i="2"/>
  <c r="F30" i="2"/>
  <c r="I28" i="2"/>
  <c r="J16" i="2"/>
  <c r="G37" i="2"/>
  <c r="G30" i="2"/>
  <c r="F41" i="2" l="1"/>
  <c r="D41" i="2"/>
  <c r="I30" i="2"/>
  <c r="B50" i="2" l="1"/>
  <c r="G38" i="2"/>
  <c r="G40" i="2" l="1"/>
  <c r="C41" i="2"/>
  <c r="G41" i="2" s="1"/>
  <c r="B49" i="2"/>
  <c r="B48" i="2"/>
  <c r="B46" i="2"/>
  <c r="B47" i="2"/>
</calcChain>
</file>

<file path=xl/comments1.xml><?xml version="1.0" encoding="utf-8"?>
<comments xmlns="http://schemas.openxmlformats.org/spreadsheetml/2006/main">
  <authors>
    <author>igajardo</author>
    <author>Rodrigo Pavez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INDAP:</t>
        </r>
        <r>
          <rPr>
            <sz val="8"/>
            <color indexed="81"/>
            <rFont val="Tahoma"/>
            <family val="2"/>
          </rPr>
          <t xml:space="preserve">
Celdas con fórmulas. No borrar ni introducir datos.</t>
        </r>
      </text>
    </comment>
    <comment ref="A22" authorId="1" shapeId="0">
      <text>
        <r>
          <rPr>
            <b/>
            <sz val="9"/>
            <color indexed="81"/>
            <rFont val="Tahoma"/>
            <family val="2"/>
          </rPr>
          <t>INDAP</t>
        </r>
        <r>
          <rPr>
            <sz val="9"/>
            <color indexed="81"/>
            <rFont val="Tahoma"/>
            <family val="2"/>
          </rPr>
          <t xml:space="preserve">
Aquellas actividades que son transversales al ámbito y necesarias para la operación del programa</t>
        </r>
      </text>
    </comment>
    <comment ref="E25" authorId="0" shapeId="0">
      <text>
        <r>
          <rPr>
            <b/>
            <sz val="8"/>
            <color indexed="81"/>
            <rFont val="Tahoma"/>
            <family val="2"/>
          </rPr>
          <t>INDAP:</t>
        </r>
        <r>
          <rPr>
            <sz val="8"/>
            <color indexed="81"/>
            <rFont val="Tahoma"/>
            <family val="2"/>
          </rPr>
          <t xml:space="preserve">
Celdas con fórmulas. No borrar ni introducir datos.</t>
        </r>
      </text>
    </comment>
    <comment ref="D35" authorId="0" shapeId="0">
      <text>
        <r>
          <rPr>
            <b/>
            <sz val="8"/>
            <color indexed="81"/>
            <rFont val="Tahoma"/>
            <family val="2"/>
          </rPr>
          <t>INDAP:</t>
        </r>
        <r>
          <rPr>
            <sz val="8"/>
            <color indexed="81"/>
            <rFont val="Tahoma"/>
            <family val="2"/>
          </rPr>
          <t xml:space="preserve">
Celdas con fórmulas. No borrar ni introducir datos.</t>
        </r>
      </text>
    </comment>
  </commentList>
</comments>
</file>

<file path=xl/comments2.xml><?xml version="1.0" encoding="utf-8"?>
<comments xmlns="http://schemas.openxmlformats.org/spreadsheetml/2006/main">
  <authors>
    <author>Rodrigo Pavez</author>
    <author>Pavez Olivos Rodrigo</author>
    <author>igajardo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INDAP</t>
        </r>
        <r>
          <rPr>
            <sz val="9"/>
            <color indexed="81"/>
            <rFont val="Tahoma"/>
            <family val="2"/>
          </rPr>
          <t xml:space="preserve">
Indicar si el costo es por hr, por actividad, por N° proyecto, etc.</t>
        </r>
      </text>
    </comment>
    <comment ref="E12" authorId="1" shapeId="0">
      <text>
        <r>
          <rPr>
            <sz val="8"/>
            <color indexed="81"/>
            <rFont val="Tahoma"/>
            <family val="2"/>
          </rPr>
          <t xml:space="preserve">
1. Chequear que la suma del aporte INDAP+Poder Comprador+Usuarios, corresponda al Costo Total.
2. El costo Total se calcula por la cantidad x costo unitario. La empresa debe ingresar a qué monto(s) corresponde en sus participantes (INDAP-Poder Comprador-Usuario).
3. Tener en cuenta las formulas de total en cada columna, en caso que incluyan actividades a través del ingreso de más filas, de manera que la fórmula de los totales incluyan los datos agregados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INDAP</t>
        </r>
        <r>
          <rPr>
            <sz val="9"/>
            <color indexed="81"/>
            <rFont val="Tahoma"/>
            <family val="2"/>
          </rPr>
          <t xml:space="preserve">
indica 0 si no hay diferencias (incoherencias) en las cifras colocadas.</t>
        </r>
      </text>
    </comment>
    <comment ref="H13" authorId="1" shapeId="0">
      <text>
        <r>
          <rPr>
            <sz val="8"/>
            <color indexed="81"/>
            <rFont val="Tahoma"/>
            <family val="2"/>
          </rPr>
          <t xml:space="preserve">
Colocar "M" si es Monetario, o "V" si el aporte es Valorizado.</t>
        </r>
      </text>
    </comment>
    <comment ref="E14" authorId="2" shapeId="0">
      <text>
        <r>
          <rPr>
            <b/>
            <sz val="8"/>
            <color indexed="81"/>
            <rFont val="Tahoma"/>
            <family val="2"/>
          </rPr>
          <t>INDAP:</t>
        </r>
        <r>
          <rPr>
            <sz val="8"/>
            <color indexed="81"/>
            <rFont val="Tahoma"/>
            <family val="2"/>
          </rPr>
          <t xml:space="preserve">
Celdas con formulas. No borrar ni introducir datos.</t>
        </r>
      </text>
    </comment>
    <comment ref="E28" authorId="2" shapeId="0">
      <text>
        <r>
          <rPr>
            <b/>
            <sz val="8"/>
            <color indexed="81"/>
            <rFont val="Tahoma"/>
            <family val="2"/>
          </rPr>
          <t>INDAP:</t>
        </r>
        <r>
          <rPr>
            <sz val="8"/>
            <color indexed="81"/>
            <rFont val="Tahoma"/>
            <family val="2"/>
          </rPr>
          <t xml:space="preserve">
Celdas con fórmulas. No borrar ni introducir datos.</t>
        </r>
      </text>
    </comment>
    <comment ref="B37" authorId="1" shapeId="0">
      <text>
        <r>
          <rPr>
            <b/>
            <sz val="8"/>
            <color indexed="81"/>
            <rFont val="Tahoma"/>
            <family val="2"/>
          </rPr>
          <t>INDAP:</t>
        </r>
        <r>
          <rPr>
            <sz val="8"/>
            <color indexed="81"/>
            <rFont val="Tahoma"/>
            <family val="2"/>
          </rPr>
          <t xml:space="preserve">
Celdas con fórmulas. No
borrar ni introducir datos</t>
        </r>
      </text>
    </comment>
    <comment ref="B43" authorId="2" shapeId="0">
      <text>
        <r>
          <rPr>
            <b/>
            <sz val="8"/>
            <color indexed="81"/>
            <rFont val="Tahoma"/>
            <family val="2"/>
          </rPr>
          <t>INDAP:</t>
        </r>
        <r>
          <rPr>
            <sz val="8"/>
            <color indexed="81"/>
            <rFont val="Tahoma"/>
            <family val="2"/>
          </rPr>
          <t xml:space="preserve">
Celdas con fórmulas. No borrar ni introducir datos.</t>
        </r>
      </text>
    </comment>
  </commentList>
</comments>
</file>

<file path=xl/comments3.xml><?xml version="1.0" encoding="utf-8"?>
<comments xmlns="http://schemas.openxmlformats.org/spreadsheetml/2006/main">
  <authors>
    <author>Rodrigo Pavez</author>
    <author>Pavez Olivos Rodrigo</author>
    <author>igajardo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INDAP</t>
        </r>
        <r>
          <rPr>
            <sz val="9"/>
            <color indexed="81"/>
            <rFont val="Tahoma"/>
            <family val="2"/>
          </rPr>
          <t xml:space="preserve">
Indicar si el costo es por hr, por actividad, por N° proyecto, etc.</t>
        </r>
      </text>
    </comment>
    <comment ref="E11" authorId="1" shapeId="0">
      <text>
        <r>
          <rPr>
            <sz val="8"/>
            <color indexed="81"/>
            <rFont val="Tahoma"/>
            <family val="2"/>
          </rPr>
          <t xml:space="preserve">
1. Chequear que la suma del aporte INDAP+Empresa+Usuarios, corresponda al Costo Total.
2. El costo Total se calcula por la cantidad x costo unitario. La empresa debe ingresar a qué monto(s) corresponde en sus participantes (INDAP-Empresa-Usuario).
3. Tener en cuenta las formulas de total en cada columna, en caso que incluyan actividades a través del ingreso de más filas, de manera que la fórmula de los totales incluyan los datos agregados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INDAP</t>
        </r>
        <r>
          <rPr>
            <sz val="9"/>
            <color indexed="81"/>
            <rFont val="Tahoma"/>
            <family val="2"/>
          </rPr>
          <t xml:space="preserve">
indica 0 si no hay diferencias (incoherencias) en las cifras colocadas.</t>
        </r>
      </text>
    </comment>
    <comment ref="H12" authorId="1" shapeId="0">
      <text>
        <r>
          <rPr>
            <sz val="8"/>
            <color indexed="81"/>
            <rFont val="Tahoma"/>
            <family val="2"/>
          </rPr>
          <t xml:space="preserve">
Colocar "M" si es Monetario, o "V" si el aporte es Valorizado.</t>
        </r>
      </text>
    </comment>
    <comment ref="E13" authorId="2" shapeId="0">
      <text>
        <r>
          <rPr>
            <b/>
            <sz val="8"/>
            <color indexed="81"/>
            <rFont val="Tahoma"/>
            <family val="2"/>
          </rPr>
          <t>INDAP:</t>
        </r>
        <r>
          <rPr>
            <sz val="8"/>
            <color indexed="81"/>
            <rFont val="Tahoma"/>
            <family val="2"/>
          </rPr>
          <t xml:space="preserve">
Celdas con formulas. No borrar ni introducir datos.</t>
        </r>
      </text>
    </comment>
    <comment ref="E27" authorId="2" shapeId="0">
      <text>
        <r>
          <rPr>
            <b/>
            <sz val="8"/>
            <color indexed="81"/>
            <rFont val="Tahoma"/>
            <family val="2"/>
          </rPr>
          <t>INDAP:</t>
        </r>
        <r>
          <rPr>
            <sz val="8"/>
            <color indexed="81"/>
            <rFont val="Tahoma"/>
            <family val="2"/>
          </rPr>
          <t xml:space="preserve">
Celdas con fórmulas. No borrar ni introducir datos.</t>
        </r>
      </text>
    </comment>
    <comment ref="B36" authorId="1" shapeId="0">
      <text>
        <r>
          <rPr>
            <b/>
            <sz val="8"/>
            <color indexed="81"/>
            <rFont val="Tahoma"/>
            <family val="2"/>
          </rPr>
          <t>INDAP:</t>
        </r>
        <r>
          <rPr>
            <sz val="8"/>
            <color indexed="81"/>
            <rFont val="Tahoma"/>
            <family val="2"/>
          </rPr>
          <t xml:space="preserve">
Celdas con fórmulas. No
borrar ni introducir datos</t>
        </r>
      </text>
    </comment>
    <comment ref="B42" authorId="2" shapeId="0">
      <text>
        <r>
          <rPr>
            <b/>
            <sz val="8"/>
            <color indexed="81"/>
            <rFont val="Tahoma"/>
            <family val="2"/>
          </rPr>
          <t>INDAP:</t>
        </r>
        <r>
          <rPr>
            <sz val="8"/>
            <color indexed="81"/>
            <rFont val="Tahoma"/>
            <family val="2"/>
          </rPr>
          <t xml:space="preserve">
Celdas con fórmulas. No borrar ni introducir datos.</t>
        </r>
      </text>
    </comment>
  </commentList>
</comments>
</file>

<file path=xl/comments4.xml><?xml version="1.0" encoding="utf-8"?>
<comments xmlns="http://schemas.openxmlformats.org/spreadsheetml/2006/main">
  <authors>
    <author>Pavez Olivos Rodrigo</author>
    <author>Beck Contreras Claudio Ramiro</author>
  </authors>
  <commentList>
    <comment ref="H5" authorId="0" shapeId="0">
      <text>
        <r>
          <rPr>
            <b/>
            <sz val="9"/>
            <color indexed="81"/>
            <rFont val="Tahoma"/>
            <family val="2"/>
          </rPr>
          <t>Opciones:</t>
        </r>
        <r>
          <rPr>
            <sz val="9"/>
            <color indexed="81"/>
            <rFont val="Tahoma"/>
            <family val="2"/>
          </rPr>
          <t xml:space="preserve">
SAT
Prodesal
PDTI
PADIS
Convenio (tipo alianza)
Sin Asesoría Base</t>
        </r>
      </text>
    </comment>
    <comment ref="I5" authorId="1" shapeId="0">
      <text>
        <r>
          <rPr>
            <sz val="9"/>
            <color indexed="81"/>
            <rFont val="Tahoma"/>
            <family val="2"/>
          </rPr>
          <t xml:space="preserve">INDAP:
Indicar si está en Desarrollo o Consolidado, según lo señalado en Definiciones y Marco Técnico del Rubro Artesanía
</t>
        </r>
      </text>
    </comment>
  </commentList>
</comments>
</file>

<file path=xl/sharedStrings.xml><?xml version="1.0" encoding="utf-8"?>
<sst xmlns="http://schemas.openxmlformats.org/spreadsheetml/2006/main" count="223" uniqueCount="119">
  <si>
    <t>Empresa</t>
  </si>
  <si>
    <t>Rubro(s)</t>
  </si>
  <si>
    <t>Región:</t>
  </si>
  <si>
    <t>Número de usuarios postulantes</t>
  </si>
  <si>
    <t>Cantidad</t>
  </si>
  <si>
    <t>Duración unitaria (hrs)</t>
  </si>
  <si>
    <t>Duración total (hrs)</t>
  </si>
  <si>
    <t>Observaciones</t>
  </si>
  <si>
    <t>Individual</t>
  </si>
  <si>
    <t>Grupal</t>
  </si>
  <si>
    <t>Poder Comprador</t>
  </si>
  <si>
    <t>Administración y soporte logístico</t>
  </si>
  <si>
    <t>Actividad</t>
  </si>
  <si>
    <t>Tipo de actividad</t>
  </si>
  <si>
    <t>Resumen plan de actividades</t>
  </si>
  <si>
    <t>(Chequear manualmente sumas por componente y tipo de actividad)</t>
  </si>
  <si>
    <t>Componente</t>
  </si>
  <si>
    <t>Total</t>
  </si>
  <si>
    <t xml:space="preserve">Plan de Actividades </t>
  </si>
  <si>
    <t>Plan de Actividades</t>
  </si>
  <si>
    <t>Región</t>
  </si>
  <si>
    <t>Clasificación Poder Comprador:</t>
  </si>
  <si>
    <t>Unidad</t>
  </si>
  <si>
    <t>Fuente de Financiamiento</t>
  </si>
  <si>
    <t>Costo Total</t>
  </si>
  <si>
    <t>INDAP</t>
  </si>
  <si>
    <t>Usuarios</t>
  </si>
  <si>
    <t>Hrs</t>
  </si>
  <si>
    <t>Administración y soporte logistico</t>
  </si>
  <si>
    <t>Costo unitario</t>
  </si>
  <si>
    <t>Tipo</t>
  </si>
  <si>
    <t>Resumen Costos y Cofinanciamiento de la Propuesta</t>
  </si>
  <si>
    <t>Componente Programa</t>
  </si>
  <si>
    <t>Costo total</t>
  </si>
  <si>
    <t>Aporte INDAP</t>
  </si>
  <si>
    <t>Aporte Usuarios</t>
  </si>
  <si>
    <t>Monetario</t>
  </si>
  <si>
    <t>Valorizado</t>
  </si>
  <si>
    <t>Total aportes ($)</t>
  </si>
  <si>
    <t>Total aportes (%)</t>
  </si>
  <si>
    <t>Valor UF 01/Enero/2015</t>
  </si>
  <si>
    <t>Aporte INDAP por usuario (Pesos)</t>
  </si>
  <si>
    <t>Aporte INDAP por Unidad operativa (Pesos)</t>
  </si>
  <si>
    <t>Todos los costos deben ser expresados en pesos, conforme a lo estipulado en la norma técnica del programa.</t>
  </si>
  <si>
    <t>(Chequear manualmente sumas y aporte de los participantes)</t>
  </si>
  <si>
    <t>M</t>
  </si>
  <si>
    <t>V</t>
  </si>
  <si>
    <t>Coordinador</t>
  </si>
  <si>
    <t>DIF</t>
  </si>
  <si>
    <t>Dif</t>
  </si>
  <si>
    <t>dif</t>
  </si>
  <si>
    <t>Fecha</t>
  </si>
  <si>
    <t>Rubro</t>
  </si>
  <si>
    <t>Nº</t>
  </si>
  <si>
    <t>Nombre completo</t>
  </si>
  <si>
    <t>RUT (sin puntos con guión)</t>
  </si>
  <si>
    <t>Teléfono y/o celular</t>
  </si>
  <si>
    <t>Comuna</t>
  </si>
  <si>
    <t>Dirección postal</t>
  </si>
  <si>
    <t>Servicio Asesoría Base</t>
  </si>
  <si>
    <t>Pedro Pérez López</t>
  </si>
  <si>
    <t>10100100-5</t>
  </si>
  <si>
    <t>02-555555;9-1111111</t>
  </si>
  <si>
    <t>Metropolitana</t>
  </si>
  <si>
    <t>Melipilla</t>
  </si>
  <si>
    <t>Camino el Estero s/n, El Monte.</t>
  </si>
  <si>
    <t>Prodesal</t>
  </si>
  <si>
    <t>Consolidado</t>
  </si>
  <si>
    <t>Condición técnica (Solo para Rubro Artesanía)</t>
  </si>
  <si>
    <t>% Aporte INDAP (sin considerar usuarios)</t>
  </si>
  <si>
    <t>PROGRAMA DE ALIANZAS PRODUCTIVAS</t>
  </si>
  <si>
    <t>PROPUESTA DE PLAN DE ACTIVIDADES PARA EL PRIMER AÑO</t>
  </si>
  <si>
    <r>
      <t>Administración y soporte logístico</t>
    </r>
    <r>
      <rPr>
        <b/>
        <vertAlign val="superscript"/>
        <sz val="9"/>
        <color indexed="8"/>
        <rFont val="Calibri"/>
        <family val="2"/>
        <scheme val="minor"/>
      </rPr>
      <t>3</t>
    </r>
  </si>
  <si>
    <r>
      <t>3</t>
    </r>
    <r>
      <rPr>
        <sz val="8"/>
        <color indexed="8"/>
        <rFont val="Calibri"/>
        <family val="2"/>
        <scheme val="minor"/>
      </rPr>
      <t xml:space="preserve"> Sin considerar el personal de soporte administrativo (secretaria u otro)</t>
    </r>
  </si>
  <si>
    <t>Ámbito de apoyo (2)</t>
  </si>
  <si>
    <t>Actividad (1)</t>
  </si>
  <si>
    <t>Tipo de actividad (3)</t>
  </si>
  <si>
    <t>Mesa de Coordinación</t>
  </si>
  <si>
    <t>Reuniones ampliadas</t>
  </si>
  <si>
    <t>Charla actualización manejo plaguicidas</t>
  </si>
  <si>
    <t>(2) Según Norma Capitulo I. 4.1 "Ámbitos de apoyo". Señalar según letras:
A. Desarrollo de capacidades productivas y de gestión.
B. Articulación al mercado.
C. Cofinanciamiento de proyectos de inversión.</t>
  </si>
  <si>
    <r>
      <rPr>
        <sz val="8"/>
        <color indexed="8"/>
        <rFont val="Calibri"/>
        <family val="2"/>
        <scheme val="minor"/>
      </rPr>
      <t>(1) El nombre de la actividad debe ser autoexplicativo; esto es, debe hacer referencia explícita a la metodología (</t>
    </r>
    <r>
      <rPr>
        <i/>
        <sz val="8"/>
        <color indexed="8"/>
        <rFont val="Calibri"/>
        <family val="2"/>
        <scheme val="minor"/>
      </rPr>
      <t>"Charla...</t>
    </r>
    <r>
      <rPr>
        <sz val="8"/>
        <color indexed="8"/>
        <rFont val="Calibri"/>
        <family val="2"/>
        <scheme val="minor"/>
      </rPr>
      <t>) y al objeto de la actividad (</t>
    </r>
    <r>
      <rPr>
        <i/>
        <sz val="8"/>
        <color indexed="8"/>
        <rFont val="Calibri"/>
        <family val="2"/>
        <scheme val="minor"/>
      </rPr>
      <t>… proceso exportador y sistemas de pago"</t>
    </r>
    <r>
      <rPr>
        <sz val="8"/>
        <color indexed="8"/>
        <rFont val="Calibri"/>
        <family val="2"/>
        <scheme val="minor"/>
      </rPr>
      <t>)</t>
    </r>
  </si>
  <si>
    <r>
      <t xml:space="preserve">(3) Tipo de actividad: </t>
    </r>
    <r>
      <rPr>
        <b/>
        <sz val="8"/>
        <color indexed="8"/>
        <rFont val="Calibri"/>
        <family val="2"/>
        <scheme val="minor"/>
      </rPr>
      <t>Individual</t>
    </r>
    <r>
      <rPr>
        <sz val="8"/>
        <color indexed="8"/>
        <rFont val="Calibri"/>
        <family val="2"/>
        <scheme val="minor"/>
      </rPr>
      <t xml:space="preserve">, aquella que se presta a cada usuario por separado; </t>
    </r>
    <r>
      <rPr>
        <b/>
        <sz val="8"/>
        <color indexed="8"/>
        <rFont val="Calibri"/>
        <family val="2"/>
        <scheme val="minor"/>
      </rPr>
      <t>Grupal</t>
    </r>
    <r>
      <rPr>
        <sz val="8"/>
        <color indexed="8"/>
        <rFont val="Calibri"/>
        <family val="2"/>
        <scheme val="minor"/>
      </rPr>
      <t>, aquella que se provee en forma colectiva al conjunto de usuarios.</t>
    </r>
  </si>
  <si>
    <t>Taller de negociación</t>
  </si>
  <si>
    <t>actividades y apoyos (hrs)</t>
  </si>
  <si>
    <t>Apoyo en formulación de proyectos</t>
  </si>
  <si>
    <t>PROPUESTA DE COSTOS DE EJECUCIÓN PRIMER AÑO</t>
  </si>
  <si>
    <t>Grande</t>
  </si>
  <si>
    <t>Modalidad de Convenio:</t>
  </si>
  <si>
    <t>Con transferencia recursos</t>
  </si>
  <si>
    <t>Notas explicativas:</t>
  </si>
  <si>
    <t>Sin transferencia de recursos</t>
  </si>
  <si>
    <t>Con Transferencia de recursos</t>
  </si>
  <si>
    <t>Modalidad</t>
  </si>
  <si>
    <t>Definición</t>
  </si>
  <si>
    <t xml:space="preserve">Se podrá distribuir el costo de la actividad en porcentajes entre los participantes, Ej: actividad A, INDAP 50% empresa 50%. Actividad B, INDAP 70%, empresa 30%. En este caso, el costo total deberá estar distribuido por porcentaje de cofinanciamiento según tamaño empresa. 
También se puede expresar en términos absolutos, Ej: actividad A, INDAP 100%, Poder Comprador 0%. </t>
  </si>
  <si>
    <t>Notas</t>
  </si>
  <si>
    <t>N° usuarios participantes actividad grupal</t>
  </si>
  <si>
    <t>actividad</t>
  </si>
  <si>
    <t>N° proyectos</t>
  </si>
  <si>
    <r>
      <t>Costo unitario</t>
    </r>
    <r>
      <rPr>
        <b/>
        <vertAlign val="superscript"/>
        <sz val="9"/>
        <color indexed="8"/>
        <rFont val="Calibri"/>
        <family val="2"/>
        <scheme val="minor"/>
      </rPr>
      <t>1</t>
    </r>
  </si>
  <si>
    <r>
      <t>Tipo</t>
    </r>
    <r>
      <rPr>
        <b/>
        <vertAlign val="superscript"/>
        <sz val="9"/>
        <color indexed="8"/>
        <rFont val="Calibri"/>
        <family val="2"/>
        <scheme val="minor"/>
      </rPr>
      <t>2</t>
    </r>
  </si>
  <si>
    <r>
      <t>1</t>
    </r>
    <r>
      <rPr>
        <sz val="9"/>
        <color indexed="8"/>
        <rFont val="Calibri"/>
        <family val="2"/>
        <scheme val="minor"/>
      </rPr>
      <t xml:space="preserve"> El costo unitario de una actividad debe incluir todos los recursos involucrados en su preparación y ejecución (honorarios profesionales y recursos logísticos). Por ejemplo, una visita técnica predial ha de considerar los honorarios profesionales del asesor técnico, como el valor de su desplazamiento hasta el predio (movilización).</t>
    </r>
  </si>
  <si>
    <r>
      <t>2</t>
    </r>
    <r>
      <rPr>
        <sz val="9"/>
        <color indexed="8"/>
        <rFont val="Calibri"/>
        <family val="2"/>
        <scheme val="minor"/>
      </rPr>
      <t xml:space="preserve"> Tipo de aporte Empresa: </t>
    </r>
    <r>
      <rPr>
        <b/>
        <sz val="9"/>
        <color indexed="8"/>
        <rFont val="Calibri"/>
        <family val="2"/>
        <scheme val="minor"/>
      </rPr>
      <t xml:space="preserve">M: </t>
    </r>
    <r>
      <rPr>
        <sz val="9"/>
        <color indexed="8"/>
        <rFont val="Calibri"/>
        <family val="2"/>
        <scheme val="minor"/>
      </rPr>
      <t xml:space="preserve">Monetario; </t>
    </r>
    <r>
      <rPr>
        <b/>
        <sz val="9"/>
        <color indexed="8"/>
        <rFont val="Calibri"/>
        <family val="2"/>
        <scheme val="minor"/>
      </rPr>
      <t xml:space="preserve">V: </t>
    </r>
    <r>
      <rPr>
        <sz val="9"/>
        <color indexed="8"/>
        <rFont val="Calibri"/>
        <family val="2"/>
        <scheme val="minor"/>
      </rPr>
      <t>Valorizado</t>
    </r>
  </si>
  <si>
    <t>aporte de usuarios de 50.000 pesos c/u</t>
  </si>
  <si>
    <t>% Aporte Poder Comprador (sin considerar usuarios)</t>
  </si>
  <si>
    <t>Sin transferencia recursos</t>
  </si>
  <si>
    <t>Indap realiza licitación por actividad</t>
  </si>
  <si>
    <t>arriendo salón cargo indap mediante convenio marco, relator cargo Poder Comprador</t>
  </si>
  <si>
    <t>% Aporte Poder Comprador valorizado (sin considerar usuarios)</t>
  </si>
  <si>
    <t>aporte empresa no debe superar 50% valorizado (salvo EAC y pequeña emp)</t>
  </si>
  <si>
    <t>Aporte debe ser según tamaño empresa</t>
  </si>
  <si>
    <t>se deberá revisar según perfil usuario</t>
  </si>
  <si>
    <t>Aporte debe ser según tamaño empresa, siendo a lo menos 30%</t>
  </si>
  <si>
    <t>Aporte debe ser según tamaño empresa, siendo a lo más 70%</t>
  </si>
  <si>
    <t>El convenio contempla transferencia de recursos al Poder Comprador, para implementar el plan de actividades y apoyos contemplados en la propuesta aprobada, mediante cuotas, según lo establecido en el convenio y recibido a conformidad por la Agencia de Área. Los recursos transferidos deberán ser rendidos, con la documentación de respaldo de los gastos y los medios de verificación pertinentes, de acuerdo a la Resolución N° 30/2015 de la Contraloría General de la República.</t>
  </si>
  <si>
    <t>LISTADO POSTULANTES ALIANZAS PRODUCTIVAS 2021</t>
  </si>
  <si>
    <t>El convenio no contempla la transferencia de recursos de INDAP al Poder Comprador. En esta modalidad de convenio, INDAP y el Poder Comprador realizan sus aportes en forma directa a los beneficiarios del Programa, definiendo en el respectivo convenio cuáles serán las actividades y apoyos que se comprometen a financiar.
El Poder Comprador podrá realizar aportes pecuniarios, contratando directamente los servicios requeridos para la implementación del Plan, y aportes valorizados, como uso de bienes o recursos humanos, por un porcentaje máximo definido en la presente norma.
El incentivo será entregado al usuario en especie, la cual será adquirida previamente por INDAP a través de las modalidades contempladas en la Ley 19.886 de Compras Públicas. En el caso anterior, se deja expresamente definido que el usuario debe realizar un aporte propio.</t>
  </si>
  <si>
    <t>Los costos de las actividades deberán ser cargados preferentemente forma absoluta por cada participante, salvo actividades en que se involucre el financiamiento de usuarios, o bien la actividad puede ser claramente diferenciada en asignación de costos por las partes.
Ej: apoyo en formulación de proyecto. Empresa 70%, usuario 30%.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</si>
</sst>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_-* #,##0.00_-;\-* #,##0.00_-;_-* &quot;-&quot;??_-;_-@_-"/>
    <numFmt numFmtId="165" formatCode="_-* #,##0\ _€_-;\-* #,##0\ _€_-;_-* &quot;-&quot;??\ _€_-;_-@_-"/>
    <numFmt numFmtId="166" formatCode="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vertAlign val="superscript"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indexed="8"/>
      <name val="Calibri"/>
      <family val="2"/>
      <scheme val="minor"/>
    </font>
    <font>
      <sz val="9"/>
      <color rgb="FFC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2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2" fillId="0" borderId="0" xfId="0" applyFont="1"/>
    <xf numFmtId="0" fontId="12" fillId="0" borderId="0" xfId="0" applyFont="1"/>
    <xf numFmtId="0" fontId="13" fillId="0" borderId="0" xfId="0" applyFont="1"/>
    <xf numFmtId="0" fontId="0" fillId="0" borderId="0" xfId="0" applyFont="1"/>
    <xf numFmtId="0" fontId="14" fillId="0" borderId="0" xfId="0" applyFont="1"/>
    <xf numFmtId="0" fontId="15" fillId="0" borderId="1" xfId="0" applyFont="1" applyBorder="1"/>
    <xf numFmtId="0" fontId="13" fillId="0" borderId="0" xfId="0" applyFont="1" applyBorder="1"/>
    <xf numFmtId="0" fontId="13" fillId="0" borderId="0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3" fontId="13" fillId="0" borderId="1" xfId="0" applyNumberFormat="1" applyFont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/>
    <xf numFmtId="0" fontId="19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/>
    </xf>
    <xf numFmtId="0" fontId="12" fillId="0" borderId="0" xfId="0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0" fontId="15" fillId="0" borderId="15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3" fontId="13" fillId="0" borderId="15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3" fontId="13" fillId="0" borderId="1" xfId="0" applyNumberFormat="1" applyFont="1" applyBorder="1" applyAlignment="1">
      <alignment horizontal="center" vertical="center"/>
    </xf>
    <xf numFmtId="3" fontId="13" fillId="0" borderId="15" xfId="0" applyNumberFormat="1" applyFont="1" applyBorder="1" applyAlignment="1">
      <alignment horizontal="center" vertical="center"/>
    </xf>
    <xf numFmtId="0" fontId="15" fillId="0" borderId="0" xfId="0" applyFont="1"/>
    <xf numFmtId="3" fontId="13" fillId="2" borderId="1" xfId="0" applyNumberFormat="1" applyFont="1" applyFill="1" applyBorder="1" applyAlignment="1">
      <alignment vertical="center"/>
    </xf>
    <xf numFmtId="3" fontId="15" fillId="2" borderId="1" xfId="0" applyNumberFormat="1" applyFont="1" applyFill="1" applyBorder="1" applyAlignment="1">
      <alignment vertical="center"/>
    </xf>
    <xf numFmtId="3" fontId="13" fillId="0" borderId="0" xfId="0" applyNumberFormat="1" applyFont="1"/>
    <xf numFmtId="0" fontId="19" fillId="0" borderId="0" xfId="0" applyFont="1"/>
    <xf numFmtId="0" fontId="23" fillId="0" borderId="0" xfId="0" applyFont="1"/>
    <xf numFmtId="0" fontId="17" fillId="0" borderId="1" xfId="0" applyFont="1" applyBorder="1"/>
    <xf numFmtId="0" fontId="8" fillId="0" borderId="1" xfId="0" applyFont="1" applyBorder="1"/>
    <xf numFmtId="0" fontId="2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3" fontId="24" fillId="0" borderId="1" xfId="0" applyNumberFormat="1" applyFont="1" applyBorder="1" applyAlignment="1">
      <alignment horizontal="center" vertical="center" wrapText="1"/>
    </xf>
    <xf numFmtId="3" fontId="24" fillId="2" borderId="1" xfId="0" applyNumberFormat="1" applyFont="1" applyFill="1" applyBorder="1" applyAlignment="1">
      <alignment horizontal="center" vertical="center" wrapText="1"/>
    </xf>
    <xf numFmtId="3" fontId="25" fillId="0" borderId="1" xfId="0" applyNumberFormat="1" applyFont="1" applyBorder="1" applyAlignment="1">
      <alignment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3" fontId="24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4" xfId="0" applyFont="1" applyBorder="1"/>
    <xf numFmtId="0" fontId="15" fillId="0" borderId="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3" fontId="13" fillId="2" borderId="1" xfId="0" applyNumberFormat="1" applyFont="1" applyFill="1" applyBorder="1" applyAlignment="1">
      <alignment vertical="center" wrapText="1"/>
    </xf>
    <xf numFmtId="3" fontId="13" fillId="0" borderId="13" xfId="0" applyNumberFormat="1" applyFont="1" applyBorder="1" applyAlignment="1">
      <alignment vertical="center" wrapText="1"/>
    </xf>
    <xf numFmtId="3" fontId="13" fillId="0" borderId="14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vertical="center" wrapText="1"/>
    </xf>
    <xf numFmtId="3" fontId="15" fillId="2" borderId="1" xfId="0" applyNumberFormat="1" applyFont="1" applyFill="1" applyBorder="1" applyAlignment="1">
      <alignment vertical="center" wrapText="1"/>
    </xf>
    <xf numFmtId="3" fontId="15" fillId="2" borderId="14" xfId="0" applyNumberFormat="1" applyFont="1" applyFill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3" fontId="15" fillId="2" borderId="13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9" fontId="15" fillId="2" borderId="1" xfId="0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vertical="center"/>
    </xf>
    <xf numFmtId="4" fontId="26" fillId="0" borderId="11" xfId="0" applyNumberFormat="1" applyFont="1" applyBorder="1"/>
    <xf numFmtId="165" fontId="13" fillId="0" borderId="0" xfId="1" applyNumberFormat="1" applyFont="1"/>
    <xf numFmtId="4" fontId="26" fillId="0" borderId="0" xfId="0" applyNumberFormat="1" applyFont="1" applyBorder="1"/>
    <xf numFmtId="9" fontId="13" fillId="0" borderId="0" xfId="3" applyFont="1" applyBorder="1"/>
    <xf numFmtId="165" fontId="13" fillId="0" borderId="0" xfId="1" applyNumberFormat="1" applyFont="1" applyBorder="1"/>
    <xf numFmtId="0" fontId="13" fillId="0" borderId="1" xfId="0" applyFont="1" applyFill="1" applyBorder="1" applyAlignment="1">
      <alignment vertical="center"/>
    </xf>
    <xf numFmtId="166" fontId="13" fillId="2" borderId="1" xfId="3" applyNumberFormat="1" applyFont="1" applyFill="1" applyBorder="1" applyAlignment="1">
      <alignment vertical="center"/>
    </xf>
    <xf numFmtId="0" fontId="17" fillId="0" borderId="0" xfId="0" applyFont="1"/>
    <xf numFmtId="0" fontId="18" fillId="0" borderId="0" xfId="0" applyFont="1"/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vertical="center"/>
    </xf>
    <xf numFmtId="41" fontId="17" fillId="0" borderId="1" xfId="2" applyFont="1" applyBorder="1"/>
    <xf numFmtId="0" fontId="17" fillId="0" borderId="0" xfId="0" applyFont="1" applyAlignment="1">
      <alignment horizontal="center"/>
    </xf>
    <xf numFmtId="41" fontId="17" fillId="0" borderId="0" xfId="2" applyFont="1"/>
    <xf numFmtId="0" fontId="28" fillId="0" borderId="0" xfId="0" applyFont="1"/>
    <xf numFmtId="9" fontId="17" fillId="0" borderId="0" xfId="0" applyNumberFormat="1" applyFont="1"/>
    <xf numFmtId="0" fontId="17" fillId="0" borderId="0" xfId="0" applyFont="1" applyBorder="1"/>
    <xf numFmtId="0" fontId="17" fillId="0" borderId="0" xfId="0" applyFont="1" applyFill="1"/>
    <xf numFmtId="0" fontId="15" fillId="0" borderId="13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26" fillId="0" borderId="0" xfId="0" applyFont="1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/>
    </xf>
    <xf numFmtId="3" fontId="24" fillId="0" borderId="1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5" fillId="0" borderId="11" xfId="0" applyFont="1" applyFill="1" applyBorder="1" applyAlignment="1">
      <alignment vertical="center" wrapText="1"/>
    </xf>
    <xf numFmtId="0" fontId="17" fillId="0" borderId="12" xfId="0" applyFont="1" applyFill="1" applyBorder="1" applyAlignment="1">
      <alignment vertical="center" wrapText="1"/>
    </xf>
    <xf numFmtId="3" fontId="15" fillId="2" borderId="11" xfId="0" applyNumberFormat="1" applyFont="1" applyFill="1" applyBorder="1" applyAlignment="1">
      <alignment vertical="center" wrapText="1"/>
    </xf>
    <xf numFmtId="0" fontId="17" fillId="2" borderId="12" xfId="0" applyFont="1" applyFill="1" applyBorder="1" applyAlignment="1">
      <alignment vertical="center" wrapText="1"/>
    </xf>
    <xf numFmtId="3" fontId="15" fillId="2" borderId="2" xfId="0" applyNumberFormat="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9" fontId="15" fillId="2" borderId="2" xfId="0" applyNumberFormat="1" applyFont="1" applyFill="1" applyBorder="1" applyAlignment="1">
      <alignment horizontal="center" vertical="center" wrapText="1"/>
    </xf>
    <xf numFmtId="9" fontId="17" fillId="2" borderId="4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9" fillId="0" borderId="1" xfId="0" applyFont="1" applyBorder="1"/>
    <xf numFmtId="0" fontId="29" fillId="0" borderId="1" xfId="0" applyFont="1" applyBorder="1" applyAlignment="1">
      <alignment vertical="center" wrapText="1"/>
    </xf>
    <xf numFmtId="3" fontId="29" fillId="0" borderId="1" xfId="0" applyNumberFormat="1" applyFont="1" applyBorder="1" applyAlignment="1">
      <alignment horizontal="center" vertical="center" wrapText="1"/>
    </xf>
    <xf numFmtId="3" fontId="29" fillId="2" borderId="1" xfId="0" applyNumberFormat="1" applyFont="1" applyFill="1" applyBorder="1" applyAlignment="1">
      <alignment horizontal="center" vertical="center" wrapText="1"/>
    </xf>
    <xf numFmtId="3" fontId="30" fillId="2" borderId="1" xfId="0" applyNumberFormat="1" applyFont="1" applyFill="1" applyBorder="1" applyAlignment="1">
      <alignment vertical="center" wrapText="1"/>
    </xf>
    <xf numFmtId="3" fontId="31" fillId="2" borderId="11" xfId="0" applyNumberFormat="1" applyFont="1" applyFill="1" applyBorder="1" applyAlignment="1">
      <alignment vertical="center" wrapText="1"/>
    </xf>
    <xf numFmtId="3" fontId="31" fillId="2" borderId="1" xfId="0" applyNumberFormat="1" applyFont="1" applyFill="1" applyBorder="1" applyAlignment="1">
      <alignment vertical="center" wrapText="1"/>
    </xf>
    <xf numFmtId="0" fontId="30" fillId="2" borderId="12" xfId="0" applyFont="1" applyFill="1" applyBorder="1" applyAlignment="1">
      <alignment vertical="center" wrapText="1"/>
    </xf>
    <xf numFmtId="3" fontId="31" fillId="2" borderId="2" xfId="0" applyNumberFormat="1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3" fontId="30" fillId="0" borderId="1" xfId="0" applyNumberFormat="1" applyFont="1" applyBorder="1" applyAlignment="1">
      <alignment vertical="center" wrapText="1"/>
    </xf>
    <xf numFmtId="3" fontId="30" fillId="0" borderId="13" xfId="0" applyNumberFormat="1" applyFont="1" applyBorder="1" applyAlignment="1">
      <alignment vertical="center" wrapText="1"/>
    </xf>
    <xf numFmtId="3" fontId="30" fillId="2" borderId="1" xfId="0" applyNumberFormat="1" applyFont="1" applyFill="1" applyBorder="1" applyAlignment="1">
      <alignment vertical="center"/>
    </xf>
    <xf numFmtId="166" fontId="30" fillId="2" borderId="1" xfId="3" applyNumberFormat="1" applyFont="1" applyFill="1" applyBorder="1" applyAlignment="1">
      <alignment vertical="center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1:J39"/>
  <sheetViews>
    <sheetView tabSelected="1" zoomScale="90" zoomScaleNormal="90" workbookViewId="0">
      <selection activeCell="B12" sqref="B12:H14"/>
    </sheetView>
  </sheetViews>
  <sheetFormatPr baseColWidth="10" defaultColWidth="10.85546875" defaultRowHeight="15" x14ac:dyDescent="0.25"/>
  <cols>
    <col min="1" max="1" width="32.42578125" style="21" customWidth="1"/>
    <col min="2" max="2" width="13.42578125" style="21" customWidth="1"/>
    <col min="3" max="3" width="10.85546875" style="21"/>
    <col min="4" max="4" width="12.42578125" style="21" customWidth="1"/>
    <col min="5" max="6" width="10.85546875" style="21"/>
    <col min="7" max="7" width="14.28515625" style="21" bestFit="1" customWidth="1"/>
    <col min="8" max="16384" width="10.85546875" style="21"/>
  </cols>
  <sheetData>
    <row r="1" spans="1:8" x14ac:dyDescent="0.25">
      <c r="A1" s="18" t="s">
        <v>70</v>
      </c>
      <c r="B1" s="19"/>
      <c r="C1" s="20"/>
      <c r="D1" s="20"/>
      <c r="E1" s="20"/>
      <c r="F1" s="20"/>
      <c r="G1" s="20"/>
    </row>
    <row r="2" spans="1:8" x14ac:dyDescent="0.25">
      <c r="A2" s="50" t="s">
        <v>71</v>
      </c>
      <c r="B2" s="22"/>
      <c r="C2" s="20"/>
      <c r="D2" s="20"/>
      <c r="E2" s="20"/>
      <c r="F2" s="20"/>
      <c r="G2" s="20"/>
    </row>
    <row r="3" spans="1:8" x14ac:dyDescent="0.25">
      <c r="A3" s="20"/>
      <c r="B3" s="20"/>
      <c r="C3" s="20"/>
      <c r="D3" s="20"/>
      <c r="E3" s="20"/>
      <c r="F3" s="20"/>
      <c r="G3" s="20"/>
    </row>
    <row r="4" spans="1:8" x14ac:dyDescent="0.25">
      <c r="A4" s="23" t="s">
        <v>10</v>
      </c>
      <c r="B4" s="104"/>
      <c r="C4" s="105"/>
      <c r="D4" s="105"/>
      <c r="E4" s="105"/>
      <c r="F4" s="106"/>
      <c r="G4" s="24"/>
    </row>
    <row r="5" spans="1:8" x14ac:dyDescent="0.25">
      <c r="A5" s="23" t="s">
        <v>1</v>
      </c>
      <c r="B5" s="104"/>
      <c r="C5" s="105"/>
      <c r="D5" s="105"/>
      <c r="E5" s="105"/>
      <c r="F5" s="106"/>
      <c r="G5" s="24"/>
    </row>
    <row r="6" spans="1:8" x14ac:dyDescent="0.25">
      <c r="A6" s="23" t="s">
        <v>2</v>
      </c>
      <c r="B6" s="104"/>
      <c r="C6" s="105"/>
      <c r="D6" s="105"/>
      <c r="E6" s="105"/>
      <c r="F6" s="106"/>
      <c r="G6" s="24"/>
    </row>
    <row r="7" spans="1:8" x14ac:dyDescent="0.25">
      <c r="A7" s="23" t="s">
        <v>3</v>
      </c>
      <c r="B7" s="104">
        <v>40</v>
      </c>
      <c r="C7" s="105"/>
      <c r="D7" s="105"/>
      <c r="E7" s="105"/>
      <c r="F7" s="106"/>
      <c r="G7" s="24"/>
    </row>
    <row r="8" spans="1:8" x14ac:dyDescent="0.25">
      <c r="A8" s="20"/>
      <c r="B8" s="20"/>
      <c r="C8" s="20"/>
      <c r="D8" s="20"/>
      <c r="E8" s="20"/>
      <c r="F8" s="20"/>
      <c r="G8" s="20"/>
    </row>
    <row r="9" spans="1:8" x14ac:dyDescent="0.25">
      <c r="A9" s="19" t="s">
        <v>18</v>
      </c>
      <c r="B9" s="19"/>
      <c r="C9" s="20"/>
      <c r="D9" s="20"/>
      <c r="E9" s="20"/>
      <c r="F9" s="20"/>
      <c r="G9" s="20"/>
    </row>
    <row r="10" spans="1:8" x14ac:dyDescent="0.25">
      <c r="A10" s="25"/>
      <c r="B10" s="25"/>
      <c r="C10" s="25"/>
      <c r="D10" s="25"/>
      <c r="E10" s="25"/>
      <c r="F10" s="25"/>
      <c r="G10" s="25"/>
    </row>
    <row r="11" spans="1:8" ht="47.1" customHeight="1" x14ac:dyDescent="0.25">
      <c r="A11" s="26" t="s">
        <v>75</v>
      </c>
      <c r="B11" s="26" t="s">
        <v>74</v>
      </c>
      <c r="C11" s="26" t="s">
        <v>76</v>
      </c>
      <c r="D11" s="63" t="s">
        <v>97</v>
      </c>
      <c r="E11" s="26" t="s">
        <v>4</v>
      </c>
      <c r="F11" s="26" t="s">
        <v>5</v>
      </c>
      <c r="G11" s="26" t="s">
        <v>6</v>
      </c>
      <c r="H11" s="26" t="s">
        <v>7</v>
      </c>
    </row>
    <row r="12" spans="1:8" s="5" customFormat="1" x14ac:dyDescent="0.25">
      <c r="A12" s="62" t="s">
        <v>79</v>
      </c>
      <c r="B12" s="53"/>
      <c r="C12" s="54"/>
      <c r="D12" s="55"/>
      <c r="E12" s="55"/>
      <c r="F12" s="55"/>
      <c r="G12" s="56"/>
      <c r="H12" s="57"/>
    </row>
    <row r="13" spans="1:8" s="5" customFormat="1" x14ac:dyDescent="0.25">
      <c r="A13" s="62" t="s">
        <v>83</v>
      </c>
      <c r="B13" s="53"/>
      <c r="C13" s="54"/>
      <c r="D13" s="55"/>
      <c r="E13" s="55"/>
      <c r="F13" s="55"/>
      <c r="G13" s="56"/>
      <c r="H13" s="57"/>
    </row>
    <row r="14" spans="1:8" s="5" customFormat="1" ht="50.45" customHeight="1" x14ac:dyDescent="0.25">
      <c r="A14" s="62" t="s">
        <v>85</v>
      </c>
      <c r="B14" s="58"/>
      <c r="C14" s="54"/>
      <c r="D14" s="55"/>
      <c r="E14" s="55"/>
      <c r="F14" s="55"/>
      <c r="G14" s="56"/>
      <c r="H14" s="57"/>
    </row>
    <row r="15" spans="1:8" x14ac:dyDescent="0.25">
      <c r="A15" s="52"/>
      <c r="B15" s="58"/>
      <c r="C15" s="54"/>
      <c r="D15" s="55"/>
      <c r="E15" s="55"/>
      <c r="F15" s="55"/>
      <c r="G15" s="56">
        <f t="shared" ref="G13:G16" si="0">E15*F15</f>
        <v>0</v>
      </c>
      <c r="H15" s="57"/>
    </row>
    <row r="16" spans="1:8" x14ac:dyDescent="0.25">
      <c r="A16" s="52"/>
      <c r="B16" s="59"/>
      <c r="C16" s="60"/>
      <c r="D16" s="55"/>
      <c r="E16" s="55"/>
      <c r="F16" s="55"/>
      <c r="G16" s="56">
        <f t="shared" si="0"/>
        <v>0</v>
      </c>
      <c r="H16" s="61"/>
    </row>
    <row r="17" spans="1:10" x14ac:dyDescent="0.25">
      <c r="A17" s="20"/>
      <c r="B17" s="20"/>
      <c r="C17" s="20"/>
      <c r="D17" s="20"/>
      <c r="E17" s="20"/>
      <c r="F17" s="20"/>
      <c r="G17" s="20"/>
    </row>
    <row r="18" spans="1:10" ht="21.6" customHeight="1" x14ac:dyDescent="0.25">
      <c r="A18" s="112" t="s">
        <v>81</v>
      </c>
      <c r="B18" s="113"/>
      <c r="C18" s="113"/>
      <c r="D18" s="113"/>
      <c r="E18" s="113"/>
      <c r="F18" s="113"/>
      <c r="G18" s="113"/>
      <c r="H18" s="33"/>
      <c r="I18" s="33"/>
      <c r="J18" s="34"/>
    </row>
    <row r="19" spans="1:10" ht="48" customHeight="1" x14ac:dyDescent="0.25">
      <c r="A19" s="112" t="s">
        <v>80</v>
      </c>
      <c r="B19" s="113"/>
      <c r="C19" s="112"/>
      <c r="D19" s="112"/>
      <c r="E19" s="112"/>
      <c r="F19" s="112"/>
      <c r="G19" s="112"/>
      <c r="H19" s="35"/>
      <c r="I19" s="36"/>
    </row>
    <row r="20" spans="1:10" ht="31.5" customHeight="1" x14ac:dyDescent="0.25">
      <c r="A20" s="112" t="s">
        <v>82</v>
      </c>
      <c r="B20" s="113"/>
      <c r="C20" s="112"/>
      <c r="D20" s="112"/>
      <c r="E20" s="112"/>
      <c r="F20" s="112"/>
      <c r="G20" s="112"/>
      <c r="H20" s="36"/>
      <c r="I20" s="36"/>
    </row>
    <row r="22" spans="1:10" x14ac:dyDescent="0.25">
      <c r="A22" s="37" t="s">
        <v>11</v>
      </c>
      <c r="B22" s="37"/>
      <c r="C22" s="25"/>
      <c r="D22" s="38"/>
      <c r="E22" s="38"/>
      <c r="F22" s="38"/>
      <c r="G22" s="38"/>
    </row>
    <row r="23" spans="1:10" x14ac:dyDescent="0.25">
      <c r="A23" s="24"/>
      <c r="B23" s="24"/>
      <c r="C23" s="24"/>
      <c r="D23" s="24"/>
      <c r="E23" s="24"/>
      <c r="F23" s="24"/>
      <c r="G23" s="24"/>
    </row>
    <row r="24" spans="1:10" ht="33.75" customHeight="1" x14ac:dyDescent="0.25">
      <c r="A24" s="26" t="s">
        <v>12</v>
      </c>
      <c r="B24" s="26" t="s">
        <v>13</v>
      </c>
      <c r="C24" s="26" t="s">
        <v>4</v>
      </c>
      <c r="D24" s="26" t="s">
        <v>5</v>
      </c>
      <c r="E24" s="26" t="s">
        <v>6</v>
      </c>
      <c r="F24" s="107" t="s">
        <v>7</v>
      </c>
      <c r="G24" s="107"/>
      <c r="H24" s="39"/>
    </row>
    <row r="25" spans="1:10" x14ac:dyDescent="0.25">
      <c r="A25" s="148" t="s">
        <v>77</v>
      </c>
      <c r="B25" s="149" t="s">
        <v>9</v>
      </c>
      <c r="C25" s="149">
        <v>3</v>
      </c>
      <c r="D25" s="150">
        <v>2</v>
      </c>
      <c r="E25" s="151">
        <f>D25*C25</f>
        <v>6</v>
      </c>
      <c r="F25" s="123"/>
      <c r="G25" s="123"/>
      <c r="H25" s="41"/>
    </row>
    <row r="26" spans="1:10" x14ac:dyDescent="0.25">
      <c r="A26" s="148" t="s">
        <v>78</v>
      </c>
      <c r="B26" s="149" t="s">
        <v>9</v>
      </c>
      <c r="C26" s="149">
        <v>2</v>
      </c>
      <c r="D26" s="150">
        <v>4</v>
      </c>
      <c r="E26" s="151">
        <f t="shared" ref="E26:E28" si="1">D26*C26</f>
        <v>8</v>
      </c>
      <c r="F26" s="123"/>
      <c r="G26" s="123"/>
      <c r="H26" s="41"/>
    </row>
    <row r="27" spans="1:10" x14ac:dyDescent="0.25">
      <c r="A27" s="27"/>
      <c r="B27" s="40"/>
      <c r="C27" s="40"/>
      <c r="D27" s="28"/>
      <c r="E27" s="29">
        <f t="shared" si="1"/>
        <v>0</v>
      </c>
      <c r="F27" s="123"/>
      <c r="G27" s="123"/>
      <c r="H27" s="41"/>
    </row>
    <row r="28" spans="1:10" x14ac:dyDescent="0.25">
      <c r="A28" s="27"/>
      <c r="B28" s="42"/>
      <c r="C28" s="42"/>
      <c r="D28" s="43"/>
      <c r="E28" s="29">
        <f t="shared" si="1"/>
        <v>0</v>
      </c>
      <c r="F28" s="123"/>
      <c r="G28" s="123"/>
      <c r="H28" s="44"/>
    </row>
    <row r="30" spans="1:10" x14ac:dyDescent="0.25">
      <c r="A30" s="45" t="s">
        <v>14</v>
      </c>
      <c r="B30" s="45"/>
      <c r="C30" s="20"/>
      <c r="D30" s="20"/>
      <c r="E30" s="20"/>
    </row>
    <row r="31" spans="1:10" x14ac:dyDescent="0.25">
      <c r="A31" s="22" t="s">
        <v>15</v>
      </c>
      <c r="B31" s="22"/>
      <c r="C31" s="20"/>
      <c r="D31" s="20"/>
      <c r="E31" s="20"/>
    </row>
    <row r="32" spans="1:10" x14ac:dyDescent="0.25">
      <c r="A32" s="20"/>
      <c r="B32" s="20"/>
      <c r="C32" s="20"/>
      <c r="D32" s="20"/>
      <c r="E32" s="20"/>
    </row>
    <row r="33" spans="1:5" x14ac:dyDescent="0.25">
      <c r="A33" s="114" t="s">
        <v>16</v>
      </c>
      <c r="B33" s="115"/>
      <c r="C33" s="116"/>
      <c r="D33" s="120" t="s">
        <v>84</v>
      </c>
      <c r="E33" s="121"/>
    </row>
    <row r="34" spans="1:5" x14ac:dyDescent="0.25">
      <c r="A34" s="117"/>
      <c r="B34" s="118"/>
      <c r="C34" s="119"/>
      <c r="D34" s="26" t="s">
        <v>8</v>
      </c>
      <c r="E34" s="26" t="s">
        <v>9</v>
      </c>
    </row>
    <row r="35" spans="1:5" x14ac:dyDescent="0.25">
      <c r="A35" s="108" t="s">
        <v>19</v>
      </c>
      <c r="B35" s="109"/>
      <c r="C35" s="122"/>
      <c r="D35" s="46"/>
      <c r="E35" s="46"/>
    </row>
    <row r="36" spans="1:5" x14ac:dyDescent="0.25">
      <c r="A36" s="108" t="s">
        <v>72</v>
      </c>
      <c r="B36" s="109"/>
      <c r="C36" s="110"/>
      <c r="D36" s="46"/>
      <c r="E36" s="46"/>
    </row>
    <row r="37" spans="1:5" x14ac:dyDescent="0.25">
      <c r="A37" s="108" t="s">
        <v>17</v>
      </c>
      <c r="B37" s="109"/>
      <c r="C37" s="111"/>
      <c r="D37" s="47"/>
      <c r="E37" s="47"/>
    </row>
    <row r="38" spans="1:5" x14ac:dyDescent="0.25">
      <c r="A38" s="20"/>
      <c r="B38" s="20"/>
      <c r="C38" s="48"/>
      <c r="D38" s="48"/>
      <c r="E38" s="48"/>
    </row>
    <row r="39" spans="1:5" x14ac:dyDescent="0.25">
      <c r="A39" s="49" t="s">
        <v>73</v>
      </c>
      <c r="B39" s="49"/>
      <c r="C39" s="48"/>
      <c r="D39" s="48"/>
      <c r="E39" s="48"/>
    </row>
  </sheetData>
  <mergeCells count="17">
    <mergeCell ref="A36:C36"/>
    <mergeCell ref="A37:C37"/>
    <mergeCell ref="A19:G19"/>
    <mergeCell ref="A18:G18"/>
    <mergeCell ref="A20:G20"/>
    <mergeCell ref="A33:C34"/>
    <mergeCell ref="D33:E33"/>
    <mergeCell ref="A35:C35"/>
    <mergeCell ref="F25:G25"/>
    <mergeCell ref="F26:G26"/>
    <mergeCell ref="F27:G27"/>
    <mergeCell ref="F28:G28"/>
    <mergeCell ref="B4:F4"/>
    <mergeCell ref="B5:F5"/>
    <mergeCell ref="B6:F6"/>
    <mergeCell ref="B7:F7"/>
    <mergeCell ref="F24:G24"/>
  </mergeCells>
  <pageMargins left="0.70866141732283472" right="0.70866141732283472" top="0.74803149606299213" bottom="0.74803149606299213" header="0.31496062992125984" footer="0.31496062992125984"/>
  <pageSetup orientation="landscape" verticalDpi="0" r:id="rId1"/>
  <headerFooter>
    <oddHeader>&amp;LINDAP&amp;CAlianzas Productivas&amp;R2021</oddHeader>
    <oddFooter>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51"/>
  <sheetViews>
    <sheetView zoomScaleNormal="100" workbookViewId="0">
      <selection activeCell="K16" sqref="K16:M16"/>
    </sheetView>
  </sheetViews>
  <sheetFormatPr baseColWidth="10" defaultColWidth="10.85546875" defaultRowHeight="12" x14ac:dyDescent="0.2"/>
  <cols>
    <col min="1" max="1" width="36.140625" style="86" customWidth="1"/>
    <col min="2" max="9" width="10.85546875" style="86"/>
    <col min="10" max="10" width="8.28515625" style="86" bestFit="1" customWidth="1"/>
    <col min="11" max="11" width="13" style="86" bestFit="1" customWidth="1"/>
    <col min="12" max="12" width="10.85546875" style="86"/>
    <col min="13" max="13" width="9.42578125" style="86" customWidth="1"/>
    <col min="14" max="16384" width="10.85546875" style="86"/>
  </cols>
  <sheetData>
    <row r="1" spans="1:13" x14ac:dyDescent="0.2">
      <c r="A1" s="99" t="s">
        <v>70</v>
      </c>
    </row>
    <row r="2" spans="1:13" x14ac:dyDescent="0.2">
      <c r="A2" s="45" t="s">
        <v>86</v>
      </c>
      <c r="B2" s="20"/>
      <c r="C2" s="20"/>
      <c r="D2" s="20"/>
      <c r="E2" s="20"/>
    </row>
    <row r="3" spans="1:13" x14ac:dyDescent="0.2">
      <c r="A3" s="87"/>
      <c r="B3" s="20"/>
      <c r="C3" s="20"/>
      <c r="D3" s="20"/>
      <c r="E3" s="20"/>
    </row>
    <row r="4" spans="1:13" x14ac:dyDescent="0.2">
      <c r="A4" s="20"/>
      <c r="B4" s="20"/>
      <c r="C4" s="20"/>
      <c r="D4" s="20"/>
      <c r="E4" s="20"/>
    </row>
    <row r="5" spans="1:13" x14ac:dyDescent="0.2">
      <c r="A5" s="23" t="s">
        <v>10</v>
      </c>
      <c r="B5" s="139"/>
      <c r="C5" s="140"/>
      <c r="D5" s="140"/>
      <c r="E5" s="141"/>
    </row>
    <row r="6" spans="1:13" x14ac:dyDescent="0.2">
      <c r="A6" s="23" t="s">
        <v>1</v>
      </c>
      <c r="B6" s="139"/>
      <c r="C6" s="140"/>
      <c r="D6" s="140"/>
      <c r="E6" s="141"/>
    </row>
    <row r="7" spans="1:13" x14ac:dyDescent="0.2">
      <c r="A7" s="23" t="s">
        <v>20</v>
      </c>
      <c r="B7" s="139"/>
      <c r="C7" s="140"/>
      <c r="D7" s="140"/>
      <c r="E7" s="141"/>
    </row>
    <row r="8" spans="1:13" x14ac:dyDescent="0.2">
      <c r="A8" s="23" t="s">
        <v>3</v>
      </c>
      <c r="B8" s="136">
        <v>40</v>
      </c>
      <c r="C8" s="137"/>
      <c r="D8" s="137"/>
      <c r="E8" s="138"/>
    </row>
    <row r="9" spans="1:13" x14ac:dyDescent="0.2">
      <c r="A9" s="23" t="s">
        <v>21</v>
      </c>
      <c r="B9" s="139" t="s">
        <v>87</v>
      </c>
      <c r="C9" s="140"/>
      <c r="D9" s="140"/>
      <c r="E9" s="141"/>
    </row>
    <row r="10" spans="1:13" x14ac:dyDescent="0.2">
      <c r="A10" s="64" t="s">
        <v>88</v>
      </c>
      <c r="B10" s="139" t="s">
        <v>89</v>
      </c>
      <c r="C10" s="140"/>
      <c r="D10" s="140"/>
      <c r="E10" s="141"/>
    </row>
    <row r="12" spans="1:13" x14ac:dyDescent="0.2">
      <c r="A12" s="132" t="s">
        <v>12</v>
      </c>
      <c r="B12" s="132" t="s">
        <v>22</v>
      </c>
      <c r="C12" s="132" t="s">
        <v>4</v>
      </c>
      <c r="D12" s="132" t="s">
        <v>100</v>
      </c>
      <c r="E12" s="120" t="s">
        <v>23</v>
      </c>
      <c r="F12" s="142"/>
      <c r="G12" s="142"/>
      <c r="H12" s="142"/>
      <c r="I12" s="143"/>
      <c r="J12" s="88" t="s">
        <v>48</v>
      </c>
      <c r="K12" s="144" t="s">
        <v>96</v>
      </c>
      <c r="L12" s="144"/>
      <c r="M12" s="144"/>
    </row>
    <row r="13" spans="1:13" ht="24" x14ac:dyDescent="0.2">
      <c r="A13" s="133"/>
      <c r="B13" s="133"/>
      <c r="C13" s="133"/>
      <c r="D13" s="133"/>
      <c r="E13" s="65" t="s">
        <v>24</v>
      </c>
      <c r="F13" s="65" t="s">
        <v>25</v>
      </c>
      <c r="G13" s="97" t="s">
        <v>10</v>
      </c>
      <c r="H13" s="66" t="s">
        <v>101</v>
      </c>
      <c r="I13" s="65" t="s">
        <v>26</v>
      </c>
      <c r="J13" s="51"/>
      <c r="K13" s="144"/>
      <c r="L13" s="144"/>
      <c r="M13" s="144"/>
    </row>
    <row r="14" spans="1:13" x14ac:dyDescent="0.2">
      <c r="A14" s="89" t="s">
        <v>79</v>
      </c>
      <c r="B14" s="31" t="s">
        <v>98</v>
      </c>
      <c r="C14" s="32"/>
      <c r="D14" s="30"/>
      <c r="E14" s="67"/>
      <c r="F14" s="32"/>
      <c r="G14" s="68"/>
      <c r="H14" s="69" t="s">
        <v>45</v>
      </c>
      <c r="I14" s="32"/>
      <c r="J14" s="90">
        <f>(F14+G14+I14)-E14</f>
        <v>0</v>
      </c>
      <c r="K14" s="144"/>
      <c r="L14" s="144"/>
      <c r="M14" s="144"/>
    </row>
    <row r="15" spans="1:13" x14ac:dyDescent="0.2">
      <c r="A15" s="89" t="s">
        <v>83</v>
      </c>
      <c r="B15" s="31" t="s">
        <v>98</v>
      </c>
      <c r="C15" s="32"/>
      <c r="D15" s="30"/>
      <c r="E15" s="67"/>
      <c r="F15" s="32"/>
      <c r="G15" s="68"/>
      <c r="H15" s="69" t="s">
        <v>45</v>
      </c>
      <c r="I15" s="32">
        <v>0</v>
      </c>
      <c r="J15" s="90">
        <f>(F15+G15+I15)-E15</f>
        <v>0</v>
      </c>
      <c r="K15" s="144"/>
      <c r="L15" s="144"/>
      <c r="M15" s="144"/>
    </row>
    <row r="16" spans="1:13" x14ac:dyDescent="0.2">
      <c r="A16" s="89" t="s">
        <v>85</v>
      </c>
      <c r="B16" s="31" t="s">
        <v>99</v>
      </c>
      <c r="C16" s="32"/>
      <c r="D16" s="30"/>
      <c r="E16" s="67"/>
      <c r="F16" s="32"/>
      <c r="G16" s="68"/>
      <c r="H16" s="69" t="s">
        <v>46</v>
      </c>
      <c r="I16" s="32"/>
      <c r="J16" s="90">
        <f t="shared" ref="J16:J18" si="0">(F16+G16+I16)-E16</f>
        <v>0</v>
      </c>
      <c r="K16" s="144"/>
      <c r="L16" s="144"/>
      <c r="M16" s="144"/>
    </row>
    <row r="17" spans="1:13" x14ac:dyDescent="0.2">
      <c r="A17" s="40"/>
      <c r="B17" s="31"/>
      <c r="C17" s="32"/>
      <c r="D17" s="30"/>
      <c r="E17" s="67"/>
      <c r="F17" s="32"/>
      <c r="G17" s="68"/>
      <c r="H17" s="69"/>
      <c r="I17" s="32">
        <f>E17*0.1</f>
        <v>0</v>
      </c>
      <c r="J17" s="90">
        <f t="shared" si="0"/>
        <v>0</v>
      </c>
      <c r="K17" s="144"/>
      <c r="L17" s="144"/>
      <c r="M17" s="144"/>
    </row>
    <row r="18" spans="1:13" x14ac:dyDescent="0.2">
      <c r="A18" s="40"/>
      <c r="B18" s="31"/>
      <c r="C18" s="32"/>
      <c r="D18" s="30"/>
      <c r="E18" s="67"/>
      <c r="F18" s="32"/>
      <c r="G18" s="68"/>
      <c r="H18" s="69"/>
      <c r="I18" s="32">
        <f>E18*0.1</f>
        <v>0</v>
      </c>
      <c r="J18" s="90">
        <f t="shared" si="0"/>
        <v>0</v>
      </c>
      <c r="K18" s="144"/>
      <c r="L18" s="144"/>
      <c r="M18" s="144"/>
    </row>
    <row r="19" spans="1:13" x14ac:dyDescent="0.2">
      <c r="A19" s="40"/>
      <c r="B19" s="40"/>
      <c r="C19" s="32"/>
      <c r="D19" s="70" t="s">
        <v>17</v>
      </c>
      <c r="E19" s="71">
        <f>SUM(E14:E18)</f>
        <v>0</v>
      </c>
      <c r="F19" s="71">
        <f>SUM(F14:F18)</f>
        <v>0</v>
      </c>
      <c r="G19" s="71">
        <f>SUM(G14:G18)</f>
        <v>0</v>
      </c>
      <c r="H19" s="72"/>
      <c r="I19" s="71">
        <f>SUM(I14:I18)</f>
        <v>0</v>
      </c>
      <c r="J19" s="90">
        <f>(F19+G19+I19)-E19</f>
        <v>0</v>
      </c>
      <c r="K19" s="144"/>
      <c r="L19" s="144"/>
      <c r="M19" s="144"/>
    </row>
    <row r="21" spans="1:13" ht="30" customHeight="1" x14ac:dyDescent="0.2">
      <c r="A21" s="124" t="s">
        <v>102</v>
      </c>
      <c r="B21" s="125"/>
      <c r="C21" s="125"/>
      <c r="D21" s="125"/>
      <c r="E21" s="125"/>
      <c r="F21" s="125"/>
      <c r="G21" s="125"/>
      <c r="H21" s="125"/>
      <c r="I21" s="125"/>
    </row>
    <row r="22" spans="1:13" x14ac:dyDescent="0.2">
      <c r="A22" s="124" t="s">
        <v>103</v>
      </c>
      <c r="B22" s="125"/>
      <c r="C22" s="125"/>
      <c r="D22" s="125"/>
      <c r="E22" s="125"/>
      <c r="F22" s="125"/>
      <c r="G22" s="125"/>
      <c r="H22" s="125"/>
      <c r="I22" s="125"/>
    </row>
    <row r="24" spans="1:13" x14ac:dyDescent="0.2">
      <c r="A24" s="73" t="s">
        <v>28</v>
      </c>
      <c r="B24" s="25"/>
      <c r="C24" s="38"/>
      <c r="D24" s="38"/>
      <c r="E24" s="38"/>
      <c r="F24" s="38"/>
      <c r="G24" s="38"/>
      <c r="H24" s="38"/>
    </row>
    <row r="25" spans="1:13" x14ac:dyDescent="0.2">
      <c r="A25" s="20"/>
      <c r="B25" s="20"/>
      <c r="C25" s="20"/>
      <c r="D25" s="20"/>
      <c r="E25" s="20"/>
      <c r="F25" s="20"/>
      <c r="G25" s="20"/>
      <c r="H25" s="20"/>
    </row>
    <row r="26" spans="1:13" x14ac:dyDescent="0.2">
      <c r="A26" s="132" t="s">
        <v>12</v>
      </c>
      <c r="B26" s="132" t="s">
        <v>22</v>
      </c>
      <c r="C26" s="132" t="s">
        <v>4</v>
      </c>
      <c r="D26" s="132" t="s">
        <v>29</v>
      </c>
      <c r="E26" s="120" t="s">
        <v>23</v>
      </c>
      <c r="F26" s="142"/>
      <c r="G26" s="142"/>
      <c r="H26" s="143"/>
      <c r="I26" s="91" t="s">
        <v>50</v>
      </c>
    </row>
    <row r="27" spans="1:13" ht="24" x14ac:dyDescent="0.2">
      <c r="A27" s="133"/>
      <c r="B27" s="133"/>
      <c r="C27" s="133"/>
      <c r="D27" s="133"/>
      <c r="E27" s="65" t="s">
        <v>24</v>
      </c>
      <c r="F27" s="65" t="s">
        <v>25</v>
      </c>
      <c r="G27" s="97" t="s">
        <v>10</v>
      </c>
      <c r="H27" s="66" t="s">
        <v>30</v>
      </c>
    </row>
    <row r="28" spans="1:13" x14ac:dyDescent="0.2">
      <c r="A28" s="40" t="s">
        <v>47</v>
      </c>
      <c r="B28" s="40" t="s">
        <v>27</v>
      </c>
      <c r="C28" s="32"/>
      <c r="D28" s="32"/>
      <c r="E28" s="67"/>
      <c r="F28" s="32"/>
      <c r="G28" s="68"/>
      <c r="H28" s="69" t="s">
        <v>46</v>
      </c>
      <c r="I28" s="92">
        <f>F28+G28-E28</f>
        <v>0</v>
      </c>
    </row>
    <row r="29" spans="1:13" x14ac:dyDescent="0.2">
      <c r="A29" s="40"/>
      <c r="B29" s="40" t="str">
        <f>B28</f>
        <v>Hrs</v>
      </c>
      <c r="C29" s="32"/>
      <c r="D29" s="32"/>
      <c r="E29" s="67"/>
      <c r="F29" s="32"/>
      <c r="G29" s="68"/>
      <c r="H29" s="69"/>
      <c r="I29" s="92">
        <f>F29+G29-E29</f>
        <v>0</v>
      </c>
    </row>
    <row r="30" spans="1:13" x14ac:dyDescent="0.2">
      <c r="A30" s="40"/>
      <c r="B30" s="40"/>
      <c r="C30" s="32"/>
      <c r="D30" s="70" t="s">
        <v>17</v>
      </c>
      <c r="E30" s="71">
        <f>SUM(E28:E29)</f>
        <v>0</v>
      </c>
      <c r="F30" s="71">
        <f>SUM(F28:F29)</f>
        <v>0</v>
      </c>
      <c r="G30" s="74">
        <f>SUM(G28:G29)</f>
        <v>0</v>
      </c>
      <c r="H30" s="72"/>
      <c r="I30" s="92">
        <f>F30+G30-E30</f>
        <v>0</v>
      </c>
    </row>
    <row r="32" spans="1:13" x14ac:dyDescent="0.2">
      <c r="A32" s="45" t="s">
        <v>31</v>
      </c>
      <c r="B32" s="20"/>
      <c r="C32" s="20"/>
      <c r="D32" s="20"/>
      <c r="E32" s="20"/>
      <c r="F32" s="20"/>
    </row>
    <row r="33" spans="1:7" x14ac:dyDescent="0.2">
      <c r="A33" s="93" t="s">
        <v>44</v>
      </c>
      <c r="B33" s="20"/>
      <c r="C33" s="20"/>
      <c r="D33" s="20"/>
      <c r="E33" s="20"/>
      <c r="F33" s="20"/>
    </row>
    <row r="34" spans="1:7" x14ac:dyDescent="0.2">
      <c r="A34" s="20"/>
      <c r="B34" s="20"/>
      <c r="C34" s="20"/>
      <c r="D34" s="20"/>
      <c r="E34" s="20"/>
      <c r="F34" s="20"/>
    </row>
    <row r="35" spans="1:7" x14ac:dyDescent="0.2">
      <c r="A35" s="132" t="s">
        <v>32</v>
      </c>
      <c r="B35" s="132" t="s">
        <v>33</v>
      </c>
      <c r="C35" s="132" t="s">
        <v>34</v>
      </c>
      <c r="D35" s="120" t="s">
        <v>10</v>
      </c>
      <c r="E35" s="121"/>
      <c r="F35" s="132" t="s">
        <v>35</v>
      </c>
      <c r="G35" s="91" t="s">
        <v>49</v>
      </c>
    </row>
    <row r="36" spans="1:7" x14ac:dyDescent="0.2">
      <c r="A36" s="133"/>
      <c r="B36" s="133"/>
      <c r="C36" s="133"/>
      <c r="D36" s="65" t="s">
        <v>36</v>
      </c>
      <c r="E36" s="65" t="s">
        <v>37</v>
      </c>
      <c r="F36" s="133"/>
    </row>
    <row r="37" spans="1:7" x14ac:dyDescent="0.2">
      <c r="A37" s="75" t="s">
        <v>19</v>
      </c>
      <c r="B37" s="67"/>
      <c r="C37" s="67"/>
      <c r="D37" s="67"/>
      <c r="E37" s="67"/>
      <c r="F37" s="67"/>
      <c r="G37" s="92">
        <f>B37-C37-D37-E37-F37</f>
        <v>0</v>
      </c>
    </row>
    <row r="38" spans="1:7" x14ac:dyDescent="0.2">
      <c r="A38" s="75" t="s">
        <v>11</v>
      </c>
      <c r="B38" s="67"/>
      <c r="C38" s="67"/>
      <c r="D38" s="67"/>
      <c r="E38" s="67"/>
      <c r="F38" s="67"/>
      <c r="G38" s="92">
        <f>B38-C38-D38-E38-F38</f>
        <v>0</v>
      </c>
    </row>
    <row r="39" spans="1:7" x14ac:dyDescent="0.2">
      <c r="A39" s="126" t="s">
        <v>38</v>
      </c>
      <c r="B39" s="128"/>
      <c r="C39" s="128"/>
      <c r="D39" s="71"/>
      <c r="E39" s="71"/>
      <c r="F39" s="128"/>
      <c r="G39" s="92"/>
    </row>
    <row r="40" spans="1:7" x14ac:dyDescent="0.2">
      <c r="A40" s="127"/>
      <c r="B40" s="129"/>
      <c r="C40" s="129"/>
      <c r="D40" s="130"/>
      <c r="E40" s="131"/>
      <c r="F40" s="129"/>
      <c r="G40" s="92">
        <f>B39-C39-D40-F39</f>
        <v>0</v>
      </c>
    </row>
    <row r="41" spans="1:7" x14ac:dyDescent="0.2">
      <c r="A41" s="76" t="s">
        <v>39</v>
      </c>
      <c r="B41" s="77" t="e">
        <f>B39/$B$39</f>
        <v>#DIV/0!</v>
      </c>
      <c r="C41" s="77" t="e">
        <f>C39/$B$39</f>
        <v>#DIV/0!</v>
      </c>
      <c r="D41" s="134" t="e">
        <f>D40/B39</f>
        <v>#DIV/0!</v>
      </c>
      <c r="E41" s="135"/>
      <c r="F41" s="77" t="e">
        <f>F39/$B$39</f>
        <v>#DIV/0!</v>
      </c>
      <c r="G41" s="94" t="e">
        <f>+B41-C41-D41-F41</f>
        <v>#DIV/0!</v>
      </c>
    </row>
    <row r="42" spans="1:7" x14ac:dyDescent="0.2">
      <c r="A42" s="20"/>
      <c r="B42" s="20"/>
      <c r="C42" s="48"/>
      <c r="D42" s="20"/>
      <c r="E42" s="20"/>
      <c r="F42" s="20"/>
    </row>
    <row r="43" spans="1:7" hidden="1" x14ac:dyDescent="0.2">
      <c r="A43" s="78" t="s">
        <v>40</v>
      </c>
      <c r="B43" s="79">
        <f>24627.1*1.038</f>
        <v>25562.929799999998</v>
      </c>
      <c r="C43" s="20"/>
      <c r="D43" s="80"/>
      <c r="E43" s="20"/>
      <c r="F43" s="20"/>
    </row>
    <row r="44" spans="1:7" s="95" customFormat="1" x14ac:dyDescent="0.2">
      <c r="A44" s="25"/>
      <c r="B44" s="81"/>
      <c r="C44" s="82"/>
      <c r="D44" s="82"/>
      <c r="E44" s="24"/>
      <c r="F44" s="24"/>
    </row>
    <row r="45" spans="1:7" s="95" customFormat="1" x14ac:dyDescent="0.2">
      <c r="A45" s="25"/>
      <c r="B45" s="81"/>
      <c r="C45" s="24"/>
      <c r="D45" s="83"/>
      <c r="E45" s="24"/>
      <c r="F45" s="24"/>
    </row>
    <row r="46" spans="1:7" x14ac:dyDescent="0.2">
      <c r="A46" s="42" t="s">
        <v>41</v>
      </c>
      <c r="B46" s="46">
        <f>((C39/B8))</f>
        <v>0</v>
      </c>
      <c r="C46" s="20" t="s">
        <v>112</v>
      </c>
      <c r="D46" s="80"/>
      <c r="E46" s="20"/>
      <c r="F46" s="20"/>
    </row>
    <row r="47" spans="1:7" x14ac:dyDescent="0.2">
      <c r="A47" s="42" t="s">
        <v>42</v>
      </c>
      <c r="B47" s="46">
        <f>C39</f>
        <v>0</v>
      </c>
      <c r="C47" s="20"/>
      <c r="D47" s="80"/>
      <c r="E47" s="20"/>
      <c r="F47" s="20"/>
    </row>
    <row r="48" spans="1:7" x14ac:dyDescent="0.2">
      <c r="A48" s="84" t="s">
        <v>69</v>
      </c>
      <c r="B48" s="85" t="e">
        <f>C39/(C39+D40)</f>
        <v>#DIV/0!</v>
      </c>
      <c r="C48" s="86" t="s">
        <v>114</v>
      </c>
    </row>
    <row r="49" spans="1:6" x14ac:dyDescent="0.2">
      <c r="A49" s="84" t="s">
        <v>105</v>
      </c>
      <c r="B49" s="85" t="e">
        <f>D40/(C39+D40)</f>
        <v>#DIV/0!</v>
      </c>
      <c r="C49" s="86" t="s">
        <v>113</v>
      </c>
    </row>
    <row r="50" spans="1:6" ht="24" x14ac:dyDescent="0.2">
      <c r="A50" s="75" t="s">
        <v>109</v>
      </c>
      <c r="B50" s="85" t="e">
        <f>E39/D40</f>
        <v>#DIV/0!</v>
      </c>
      <c r="C50" s="86" t="s">
        <v>110</v>
      </c>
    </row>
    <row r="51" spans="1:6" x14ac:dyDescent="0.2">
      <c r="A51" s="98" t="s">
        <v>43</v>
      </c>
      <c r="B51" s="96"/>
      <c r="C51" s="96"/>
      <c r="D51" s="96"/>
      <c r="E51" s="96"/>
      <c r="F51" s="96"/>
    </row>
  </sheetData>
  <mergeCells count="37">
    <mergeCell ref="K16:M16"/>
    <mergeCell ref="K17:M17"/>
    <mergeCell ref="K18:M18"/>
    <mergeCell ref="K19:M19"/>
    <mergeCell ref="B10:E10"/>
    <mergeCell ref="K12:M12"/>
    <mergeCell ref="K13:M13"/>
    <mergeCell ref="K14:M14"/>
    <mergeCell ref="K15:M15"/>
    <mergeCell ref="E12:I12"/>
    <mergeCell ref="D41:E41"/>
    <mergeCell ref="B8:E8"/>
    <mergeCell ref="B5:E5"/>
    <mergeCell ref="B6:E6"/>
    <mergeCell ref="B7:E7"/>
    <mergeCell ref="B9:E9"/>
    <mergeCell ref="A22:I22"/>
    <mergeCell ref="A26:A27"/>
    <mergeCell ref="B26:B27"/>
    <mergeCell ref="C26:C27"/>
    <mergeCell ref="D26:D27"/>
    <mergeCell ref="E26:H26"/>
    <mergeCell ref="A12:A13"/>
    <mergeCell ref="B12:B13"/>
    <mergeCell ref="C12:C13"/>
    <mergeCell ref="D12:D13"/>
    <mergeCell ref="A21:I21"/>
    <mergeCell ref="A39:A40"/>
    <mergeCell ref="B39:B40"/>
    <mergeCell ref="C39:C40"/>
    <mergeCell ref="F39:F40"/>
    <mergeCell ref="D40:E40"/>
    <mergeCell ref="A35:A36"/>
    <mergeCell ref="B35:B36"/>
    <mergeCell ref="C35:C36"/>
    <mergeCell ref="D35:E35"/>
    <mergeCell ref="F35:F36"/>
  </mergeCells>
  <dataValidations count="2">
    <dataValidation type="list" allowBlank="1" showInputMessage="1" showErrorMessage="1" sqref="B9:E9">
      <formula1>"Pequeña, Mediana, Grande, EAC"</formula1>
    </dataValidation>
    <dataValidation type="list" allowBlank="1" showInputMessage="1" showErrorMessage="1" sqref="B10:E10">
      <formula1>"Con transferencia recursos, Sin transferencia recursos"</formula1>
    </dataValidation>
  </dataValidations>
  <pageMargins left="0.70866141732283472" right="0.70866141732283472" top="0.74803149606299213" bottom="0.74803149606299213" header="0.31496062992125984" footer="0.31496062992125984"/>
  <pageSetup scale="74" orientation="landscape" verticalDpi="0" r:id="rId1"/>
  <headerFooter>
    <oddHeader>&amp;LINDAP&amp;CALIANZAS PRODUCTIVAS&amp;R2021</oddHeader>
    <oddFooter>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M50"/>
  <sheetViews>
    <sheetView topLeftCell="A19" workbookViewId="0">
      <selection activeCell="M49" sqref="M49"/>
    </sheetView>
  </sheetViews>
  <sheetFormatPr baseColWidth="10" defaultColWidth="10.85546875" defaultRowHeight="12" x14ac:dyDescent="0.2"/>
  <cols>
    <col min="1" max="1" width="36.140625" style="86" customWidth="1"/>
    <col min="2" max="9" width="10.85546875" style="86"/>
    <col min="10" max="10" width="8.28515625" style="86" bestFit="1" customWidth="1"/>
    <col min="11" max="11" width="13" style="86" bestFit="1" customWidth="1"/>
    <col min="12" max="12" width="10.85546875" style="86"/>
    <col min="13" max="13" width="9.42578125" style="86" customWidth="1"/>
    <col min="14" max="16384" width="10.85546875" style="86"/>
  </cols>
  <sheetData>
    <row r="1" spans="1:13" x14ac:dyDescent="0.2">
      <c r="A1" s="45" t="s">
        <v>86</v>
      </c>
      <c r="B1" s="20"/>
      <c r="C1" s="20"/>
      <c r="D1" s="20"/>
      <c r="E1" s="20"/>
    </row>
    <row r="2" spans="1:13" x14ac:dyDescent="0.2">
      <c r="A2" s="87"/>
      <c r="B2" s="20"/>
      <c r="C2" s="20"/>
      <c r="D2" s="20"/>
      <c r="E2" s="20"/>
    </row>
    <row r="3" spans="1:13" x14ac:dyDescent="0.2">
      <c r="A3" s="20"/>
      <c r="B3" s="20"/>
      <c r="C3" s="20"/>
      <c r="D3" s="20"/>
      <c r="E3" s="20"/>
    </row>
    <row r="4" spans="1:13" x14ac:dyDescent="0.2">
      <c r="A4" s="23" t="s">
        <v>10</v>
      </c>
      <c r="B4" s="139"/>
      <c r="C4" s="140"/>
      <c r="D4" s="140"/>
      <c r="E4" s="141"/>
    </row>
    <row r="5" spans="1:13" x14ac:dyDescent="0.2">
      <c r="A5" s="23" t="s">
        <v>1</v>
      </c>
      <c r="B5" s="139"/>
      <c r="C5" s="140"/>
      <c r="D5" s="140"/>
      <c r="E5" s="141"/>
    </row>
    <row r="6" spans="1:13" x14ac:dyDescent="0.2">
      <c r="A6" s="23" t="s">
        <v>20</v>
      </c>
      <c r="B6" s="139"/>
      <c r="C6" s="140"/>
      <c r="D6" s="140"/>
      <c r="E6" s="141"/>
    </row>
    <row r="7" spans="1:13" x14ac:dyDescent="0.2">
      <c r="A7" s="23" t="s">
        <v>3</v>
      </c>
      <c r="B7" s="136">
        <v>40</v>
      </c>
      <c r="C7" s="137"/>
      <c r="D7" s="137"/>
      <c r="E7" s="138"/>
    </row>
    <row r="8" spans="1:13" x14ac:dyDescent="0.2">
      <c r="A8" s="23" t="s">
        <v>21</v>
      </c>
      <c r="B8" s="139" t="s">
        <v>87</v>
      </c>
      <c r="C8" s="140"/>
      <c r="D8" s="140"/>
      <c r="E8" s="141"/>
    </row>
    <row r="9" spans="1:13" x14ac:dyDescent="0.2">
      <c r="A9" s="64" t="s">
        <v>88</v>
      </c>
      <c r="B9" s="104" t="s">
        <v>106</v>
      </c>
      <c r="C9" s="105"/>
      <c r="D9" s="105"/>
      <c r="E9" s="106"/>
    </row>
    <row r="11" spans="1:13" x14ac:dyDescent="0.2">
      <c r="A11" s="132" t="s">
        <v>12</v>
      </c>
      <c r="B11" s="132" t="s">
        <v>22</v>
      </c>
      <c r="C11" s="132" t="s">
        <v>4</v>
      </c>
      <c r="D11" s="132" t="s">
        <v>100</v>
      </c>
      <c r="E11" s="120" t="s">
        <v>23</v>
      </c>
      <c r="F11" s="142"/>
      <c r="G11" s="142"/>
      <c r="H11" s="142"/>
      <c r="I11" s="143"/>
      <c r="J11" s="88" t="s">
        <v>48</v>
      </c>
      <c r="K11" s="144" t="s">
        <v>96</v>
      </c>
      <c r="L11" s="144"/>
      <c r="M11" s="144"/>
    </row>
    <row r="12" spans="1:13" ht="24" x14ac:dyDescent="0.2">
      <c r="A12" s="133"/>
      <c r="B12" s="133"/>
      <c r="C12" s="133"/>
      <c r="D12" s="133"/>
      <c r="E12" s="65" t="s">
        <v>24</v>
      </c>
      <c r="F12" s="65" t="s">
        <v>25</v>
      </c>
      <c r="G12" s="97" t="s">
        <v>10</v>
      </c>
      <c r="H12" s="66" t="s">
        <v>101</v>
      </c>
      <c r="I12" s="65" t="s">
        <v>26</v>
      </c>
      <c r="J12" s="51"/>
      <c r="K12" s="144"/>
      <c r="L12" s="144"/>
      <c r="M12" s="144"/>
    </row>
    <row r="13" spans="1:13" ht="23.45" customHeight="1" x14ac:dyDescent="0.2">
      <c r="A13" s="89" t="s">
        <v>79</v>
      </c>
      <c r="B13" s="31" t="s">
        <v>98</v>
      </c>
      <c r="C13" s="32">
        <v>1</v>
      </c>
      <c r="D13" s="30">
        <v>1000000</v>
      </c>
      <c r="E13" s="67">
        <f>C13*D13</f>
        <v>1000000</v>
      </c>
      <c r="F13" s="32">
        <v>300000</v>
      </c>
      <c r="G13" s="68">
        <v>700000</v>
      </c>
      <c r="H13" s="69" t="s">
        <v>45</v>
      </c>
      <c r="I13" s="32"/>
      <c r="J13" s="90">
        <f>(F13+G13+I13)-E13</f>
        <v>0</v>
      </c>
      <c r="K13" s="145" t="s">
        <v>108</v>
      </c>
      <c r="L13" s="145"/>
      <c r="M13" s="145"/>
    </row>
    <row r="14" spans="1:13" x14ac:dyDescent="0.2">
      <c r="A14" s="89" t="s">
        <v>83</v>
      </c>
      <c r="B14" s="31" t="s">
        <v>98</v>
      </c>
      <c r="C14" s="32">
        <v>2</v>
      </c>
      <c r="D14" s="30">
        <v>400000</v>
      </c>
      <c r="E14" s="67">
        <f t="shared" ref="E14:E17" si="0">C14*D14</f>
        <v>800000</v>
      </c>
      <c r="F14" s="32">
        <v>800000</v>
      </c>
      <c r="G14" s="68">
        <v>0</v>
      </c>
      <c r="H14" s="69" t="s">
        <v>45</v>
      </c>
      <c r="I14" s="32">
        <v>0</v>
      </c>
      <c r="J14" s="90">
        <f>(F14+G14+I14)-E14</f>
        <v>0</v>
      </c>
      <c r="K14" s="144" t="s">
        <v>107</v>
      </c>
      <c r="L14" s="144"/>
      <c r="M14" s="144"/>
    </row>
    <row r="15" spans="1:13" x14ac:dyDescent="0.2">
      <c r="A15" s="89" t="s">
        <v>85</v>
      </c>
      <c r="B15" s="31" t="s">
        <v>99</v>
      </c>
      <c r="C15" s="32">
        <v>10</v>
      </c>
      <c r="D15" s="30">
        <v>100000</v>
      </c>
      <c r="E15" s="67">
        <f t="shared" si="0"/>
        <v>1000000</v>
      </c>
      <c r="F15" s="32">
        <v>0</v>
      </c>
      <c r="G15" s="68">
        <v>500000</v>
      </c>
      <c r="H15" s="69" t="s">
        <v>46</v>
      </c>
      <c r="I15" s="32">
        <f>50000*10</f>
        <v>500000</v>
      </c>
      <c r="J15" s="90">
        <f t="shared" ref="J15:J17" si="1">(F15+G15+I15)-E15</f>
        <v>0</v>
      </c>
      <c r="K15" s="144" t="s">
        <v>104</v>
      </c>
      <c r="L15" s="144"/>
      <c r="M15" s="144"/>
    </row>
    <row r="16" spans="1:13" x14ac:dyDescent="0.2">
      <c r="A16" s="40"/>
      <c r="B16" s="31"/>
      <c r="C16" s="32"/>
      <c r="D16" s="30"/>
      <c r="E16" s="67">
        <f t="shared" si="0"/>
        <v>0</v>
      </c>
      <c r="F16" s="32">
        <f t="shared" ref="F16:F17" si="2">E16*0.6</f>
        <v>0</v>
      </c>
      <c r="G16" s="68">
        <f t="shared" ref="G16:G17" si="3">E16*0.3</f>
        <v>0</v>
      </c>
      <c r="H16" s="69"/>
      <c r="I16" s="32">
        <f>E16*0.1</f>
        <v>0</v>
      </c>
      <c r="J16" s="90">
        <f t="shared" si="1"/>
        <v>0</v>
      </c>
      <c r="K16" s="144"/>
      <c r="L16" s="144"/>
      <c r="M16" s="144"/>
    </row>
    <row r="17" spans="1:13" x14ac:dyDescent="0.2">
      <c r="A17" s="40"/>
      <c r="B17" s="31"/>
      <c r="C17" s="32"/>
      <c r="D17" s="30"/>
      <c r="E17" s="67">
        <f t="shared" si="0"/>
        <v>0</v>
      </c>
      <c r="F17" s="32">
        <f t="shared" si="2"/>
        <v>0</v>
      </c>
      <c r="G17" s="68">
        <f t="shared" si="3"/>
        <v>0</v>
      </c>
      <c r="H17" s="69"/>
      <c r="I17" s="32">
        <f>E17*0.1</f>
        <v>0</v>
      </c>
      <c r="J17" s="90">
        <f t="shared" si="1"/>
        <v>0</v>
      </c>
      <c r="K17" s="144"/>
      <c r="L17" s="144"/>
      <c r="M17" s="144"/>
    </row>
    <row r="18" spans="1:13" x14ac:dyDescent="0.2">
      <c r="A18" s="40"/>
      <c r="B18" s="40"/>
      <c r="C18" s="32"/>
      <c r="D18" s="70" t="s">
        <v>17</v>
      </c>
      <c r="E18" s="71">
        <f>SUM(E13:E17)</f>
        <v>2800000</v>
      </c>
      <c r="F18" s="71">
        <f>SUM(F13:F17)</f>
        <v>1100000</v>
      </c>
      <c r="G18" s="71">
        <f>SUM(G13:G17)</f>
        <v>1200000</v>
      </c>
      <c r="H18" s="72"/>
      <c r="I18" s="71">
        <f>SUM(I13:I17)</f>
        <v>500000</v>
      </c>
      <c r="J18" s="90">
        <f>(F18+G18+I18)-E18</f>
        <v>0</v>
      </c>
      <c r="K18" s="144"/>
      <c r="L18" s="144"/>
      <c r="M18" s="144"/>
    </row>
    <row r="20" spans="1:13" ht="30" customHeight="1" x14ac:dyDescent="0.2">
      <c r="A20" s="124" t="s">
        <v>102</v>
      </c>
      <c r="B20" s="125"/>
      <c r="C20" s="125"/>
      <c r="D20" s="125"/>
      <c r="E20" s="125"/>
      <c r="F20" s="125"/>
      <c r="G20" s="125"/>
      <c r="H20" s="125"/>
      <c r="I20" s="125"/>
    </row>
    <row r="21" spans="1:13" x14ac:dyDescent="0.2">
      <c r="A21" s="124" t="s">
        <v>103</v>
      </c>
      <c r="B21" s="125"/>
      <c r="C21" s="125"/>
      <c r="D21" s="125"/>
      <c r="E21" s="125"/>
      <c r="F21" s="125"/>
      <c r="G21" s="125"/>
      <c r="H21" s="125"/>
      <c r="I21" s="125"/>
    </row>
    <row r="23" spans="1:13" x14ac:dyDescent="0.2">
      <c r="A23" s="73" t="s">
        <v>28</v>
      </c>
      <c r="B23" s="25"/>
      <c r="C23" s="38"/>
      <c r="D23" s="38"/>
      <c r="E23" s="38"/>
      <c r="F23" s="38"/>
      <c r="G23" s="38"/>
      <c r="H23" s="38"/>
    </row>
    <row r="24" spans="1:13" x14ac:dyDescent="0.2">
      <c r="A24" s="20"/>
      <c r="B24" s="20"/>
      <c r="C24" s="20"/>
      <c r="D24" s="20"/>
      <c r="E24" s="20"/>
      <c r="F24" s="20"/>
      <c r="G24" s="20"/>
      <c r="H24" s="20"/>
    </row>
    <row r="25" spans="1:13" x14ac:dyDescent="0.2">
      <c r="A25" s="132" t="s">
        <v>12</v>
      </c>
      <c r="B25" s="132" t="s">
        <v>22</v>
      </c>
      <c r="C25" s="132" t="s">
        <v>4</v>
      </c>
      <c r="D25" s="132" t="s">
        <v>29</v>
      </c>
      <c r="E25" s="120" t="s">
        <v>23</v>
      </c>
      <c r="F25" s="142"/>
      <c r="G25" s="142"/>
      <c r="H25" s="143"/>
      <c r="I25" s="91" t="s">
        <v>50</v>
      </c>
    </row>
    <row r="26" spans="1:13" ht="24" x14ac:dyDescent="0.2">
      <c r="A26" s="133"/>
      <c r="B26" s="133"/>
      <c r="C26" s="133"/>
      <c r="D26" s="133"/>
      <c r="E26" s="65" t="s">
        <v>24</v>
      </c>
      <c r="F26" s="65" t="s">
        <v>25</v>
      </c>
      <c r="G26" s="97" t="s">
        <v>10</v>
      </c>
      <c r="H26" s="66" t="s">
        <v>30</v>
      </c>
    </row>
    <row r="27" spans="1:13" x14ac:dyDescent="0.2">
      <c r="A27" s="40" t="s">
        <v>47</v>
      </c>
      <c r="B27" s="40" t="s">
        <v>27</v>
      </c>
      <c r="C27" s="158">
        <v>10</v>
      </c>
      <c r="D27" s="158">
        <v>20000</v>
      </c>
      <c r="E27" s="152">
        <f>C27*D27</f>
        <v>200000</v>
      </c>
      <c r="F27" s="158">
        <v>0</v>
      </c>
      <c r="G27" s="159">
        <v>200000</v>
      </c>
      <c r="H27" s="69" t="s">
        <v>46</v>
      </c>
      <c r="I27" s="92">
        <f>F27+G27-E27</f>
        <v>0</v>
      </c>
    </row>
    <row r="28" spans="1:13" x14ac:dyDescent="0.2">
      <c r="A28" s="40"/>
      <c r="B28" s="40" t="str">
        <f>B27</f>
        <v>Hrs</v>
      </c>
      <c r="C28" s="158"/>
      <c r="D28" s="158"/>
      <c r="E28" s="152">
        <f>C28*D28</f>
        <v>0</v>
      </c>
      <c r="F28" s="158">
        <f>E28*0.6</f>
        <v>0</v>
      </c>
      <c r="G28" s="159">
        <f>E28*0.4</f>
        <v>0</v>
      </c>
      <c r="H28" s="69"/>
      <c r="I28" s="92">
        <f>F28+G28-E28</f>
        <v>0</v>
      </c>
    </row>
    <row r="29" spans="1:13" x14ac:dyDescent="0.2">
      <c r="A29" s="40"/>
      <c r="B29" s="40"/>
      <c r="C29" s="32"/>
      <c r="D29" s="70" t="s">
        <v>17</v>
      </c>
      <c r="E29" s="71">
        <f>SUM(E27:E28)</f>
        <v>200000</v>
      </c>
      <c r="F29" s="71">
        <f>SUM(F27:F28)</f>
        <v>0</v>
      </c>
      <c r="G29" s="74">
        <f>SUM(G27:G28)</f>
        <v>200000</v>
      </c>
      <c r="H29" s="72"/>
      <c r="I29" s="92">
        <f>F29+G29-E29</f>
        <v>0</v>
      </c>
    </row>
    <row r="31" spans="1:13" x14ac:dyDescent="0.2">
      <c r="A31" s="45" t="s">
        <v>31</v>
      </c>
      <c r="B31" s="20"/>
      <c r="C31" s="20"/>
      <c r="D31" s="20"/>
      <c r="E31" s="20"/>
      <c r="F31" s="20"/>
    </row>
    <row r="32" spans="1:13" x14ac:dyDescent="0.2">
      <c r="A32" s="93" t="s">
        <v>44</v>
      </c>
      <c r="B32" s="20"/>
      <c r="C32" s="20"/>
      <c r="D32" s="20"/>
      <c r="E32" s="20"/>
      <c r="F32" s="20"/>
    </row>
    <row r="33" spans="1:7" x14ac:dyDescent="0.2">
      <c r="A33" s="20"/>
      <c r="B33" s="20"/>
      <c r="C33" s="20"/>
      <c r="D33" s="20"/>
      <c r="E33" s="20"/>
      <c r="F33" s="20"/>
    </row>
    <row r="34" spans="1:7" x14ac:dyDescent="0.2">
      <c r="A34" s="132" t="s">
        <v>32</v>
      </c>
      <c r="B34" s="132" t="s">
        <v>33</v>
      </c>
      <c r="C34" s="132" t="s">
        <v>34</v>
      </c>
      <c r="D34" s="120" t="s">
        <v>10</v>
      </c>
      <c r="E34" s="121"/>
      <c r="F34" s="132" t="s">
        <v>35</v>
      </c>
      <c r="G34" s="91" t="s">
        <v>49</v>
      </c>
    </row>
    <row r="35" spans="1:7" x14ac:dyDescent="0.2">
      <c r="A35" s="133"/>
      <c r="B35" s="133"/>
      <c r="C35" s="133"/>
      <c r="D35" s="65" t="s">
        <v>36</v>
      </c>
      <c r="E35" s="65" t="s">
        <v>37</v>
      </c>
      <c r="F35" s="133"/>
    </row>
    <row r="36" spans="1:7" x14ac:dyDescent="0.2">
      <c r="A36" s="75" t="s">
        <v>19</v>
      </c>
      <c r="B36" s="152">
        <f>E18</f>
        <v>2800000</v>
      </c>
      <c r="C36" s="152">
        <f>F18</f>
        <v>1100000</v>
      </c>
      <c r="D36" s="152">
        <f>SUMIF($H$13:$H$17,"M",$G$13:$G$17)</f>
        <v>700000</v>
      </c>
      <c r="E36" s="152">
        <f>SUMIF($H$13:$H$17,"V",$G$13:$G$17)</f>
        <v>500000</v>
      </c>
      <c r="F36" s="152">
        <f>I18</f>
        <v>500000</v>
      </c>
      <c r="G36" s="92">
        <f>B36-C36-D36-E36-F36</f>
        <v>0</v>
      </c>
    </row>
    <row r="37" spans="1:7" x14ac:dyDescent="0.2">
      <c r="A37" s="75" t="s">
        <v>11</v>
      </c>
      <c r="B37" s="152">
        <f>E29</f>
        <v>200000</v>
      </c>
      <c r="C37" s="152">
        <f>F29</f>
        <v>0</v>
      </c>
      <c r="D37" s="152">
        <f>SUMIF($H$27:$H$28,"M",$G$27:$G$28)</f>
        <v>0</v>
      </c>
      <c r="E37" s="152">
        <f>SUMIF($H$27:$H$28,"V",$G$27:$G$28)</f>
        <v>200000</v>
      </c>
      <c r="F37" s="152"/>
      <c r="G37" s="92">
        <f>B37-C37-D37-E37-F37</f>
        <v>0</v>
      </c>
    </row>
    <row r="38" spans="1:7" x14ac:dyDescent="0.2">
      <c r="A38" s="126" t="s">
        <v>38</v>
      </c>
      <c r="B38" s="153">
        <f>SUM(B36:B37)</f>
        <v>3000000</v>
      </c>
      <c r="C38" s="153">
        <f>SUM(C36:C37)</f>
        <v>1100000</v>
      </c>
      <c r="D38" s="154">
        <f>SUM(D36:D37)</f>
        <v>700000</v>
      </c>
      <c r="E38" s="154">
        <f>SUM(E36:E37)</f>
        <v>700000</v>
      </c>
      <c r="F38" s="153">
        <f>SUM(F36:F37)</f>
        <v>500000</v>
      </c>
      <c r="G38" s="92"/>
    </row>
    <row r="39" spans="1:7" x14ac:dyDescent="0.2">
      <c r="A39" s="127"/>
      <c r="B39" s="155"/>
      <c r="C39" s="155"/>
      <c r="D39" s="156">
        <f>D38+E38</f>
        <v>1400000</v>
      </c>
      <c r="E39" s="157"/>
      <c r="F39" s="155"/>
      <c r="G39" s="92">
        <f>B38-C38-D39-F38</f>
        <v>0</v>
      </c>
    </row>
    <row r="40" spans="1:7" x14ac:dyDescent="0.2">
      <c r="A40" s="76" t="s">
        <v>39</v>
      </c>
      <c r="B40" s="77">
        <f>B38/$B$38</f>
        <v>1</v>
      </c>
      <c r="C40" s="77">
        <f>C38/$B$38</f>
        <v>0.36666666666666664</v>
      </c>
      <c r="D40" s="134">
        <f>D39/B38</f>
        <v>0.46666666666666667</v>
      </c>
      <c r="E40" s="135"/>
      <c r="F40" s="77">
        <f>F38/$B$38</f>
        <v>0.16666666666666666</v>
      </c>
      <c r="G40" s="94">
        <f>+B40-C40-D40-F40</f>
        <v>0</v>
      </c>
    </row>
    <row r="41" spans="1:7" x14ac:dyDescent="0.2">
      <c r="A41" s="20"/>
      <c r="B41" s="20"/>
      <c r="C41" s="48"/>
      <c r="D41" s="20"/>
      <c r="E41" s="20"/>
      <c r="F41" s="20"/>
    </row>
    <row r="42" spans="1:7" hidden="1" x14ac:dyDescent="0.2">
      <c r="A42" s="78" t="s">
        <v>40</v>
      </c>
      <c r="B42" s="79">
        <f>24627.1*1.038</f>
        <v>25562.929799999998</v>
      </c>
      <c r="C42" s="20"/>
      <c r="D42" s="80"/>
      <c r="E42" s="20"/>
      <c r="F42" s="20"/>
    </row>
    <row r="43" spans="1:7" s="95" customFormat="1" x14ac:dyDescent="0.2">
      <c r="A43" s="25"/>
      <c r="B43" s="81"/>
      <c r="C43" s="82"/>
      <c r="D43" s="82"/>
      <c r="E43" s="24"/>
      <c r="F43" s="24"/>
    </row>
    <row r="44" spans="1:7" s="95" customFormat="1" x14ac:dyDescent="0.2">
      <c r="A44" s="25"/>
      <c r="B44" s="81"/>
      <c r="C44" s="24"/>
      <c r="D44" s="83"/>
      <c r="E44" s="24"/>
      <c r="F44" s="24"/>
    </row>
    <row r="45" spans="1:7" x14ac:dyDescent="0.2">
      <c r="A45" s="42" t="s">
        <v>41</v>
      </c>
      <c r="B45" s="160"/>
      <c r="C45" s="20" t="s">
        <v>112</v>
      </c>
      <c r="D45" s="80"/>
      <c r="E45" s="20"/>
      <c r="F45" s="20"/>
    </row>
    <row r="46" spans="1:7" x14ac:dyDescent="0.2">
      <c r="A46" s="42" t="s">
        <v>42</v>
      </c>
      <c r="B46" s="160"/>
      <c r="C46" s="20"/>
      <c r="D46" s="80"/>
      <c r="E46" s="20"/>
      <c r="F46" s="20"/>
    </row>
    <row r="47" spans="1:7" x14ac:dyDescent="0.2">
      <c r="A47" s="84" t="s">
        <v>69</v>
      </c>
      <c r="B47" s="161"/>
    </row>
    <row r="48" spans="1:7" ht="11.45" customHeight="1" x14ac:dyDescent="0.2">
      <c r="A48" s="84" t="s">
        <v>105</v>
      </c>
      <c r="B48" s="161"/>
      <c r="C48" s="86" t="s">
        <v>111</v>
      </c>
    </row>
    <row r="49" spans="1:6" ht="24" x14ac:dyDescent="0.2">
      <c r="A49" s="75" t="s">
        <v>109</v>
      </c>
      <c r="B49" s="161"/>
      <c r="C49" s="86" t="s">
        <v>110</v>
      </c>
    </row>
    <row r="50" spans="1:6" x14ac:dyDescent="0.2">
      <c r="A50" s="98" t="s">
        <v>43</v>
      </c>
      <c r="B50" s="96"/>
      <c r="C50" s="96"/>
      <c r="D50" s="96"/>
      <c r="E50" s="96"/>
      <c r="F50" s="96"/>
    </row>
  </sheetData>
  <mergeCells count="37">
    <mergeCell ref="D40:E40"/>
    <mergeCell ref="A34:A35"/>
    <mergeCell ref="B34:B35"/>
    <mergeCell ref="C34:C35"/>
    <mergeCell ref="D34:E34"/>
    <mergeCell ref="F34:F35"/>
    <mergeCell ref="A38:A39"/>
    <mergeCell ref="B38:B39"/>
    <mergeCell ref="C38:C39"/>
    <mergeCell ref="F38:F39"/>
    <mergeCell ref="D39:E39"/>
    <mergeCell ref="A20:I20"/>
    <mergeCell ref="A21:I21"/>
    <mergeCell ref="A25:A26"/>
    <mergeCell ref="B25:B26"/>
    <mergeCell ref="C25:C26"/>
    <mergeCell ref="D25:D26"/>
    <mergeCell ref="E25:H25"/>
    <mergeCell ref="K18:M18"/>
    <mergeCell ref="A11:A12"/>
    <mergeCell ref="B11:B12"/>
    <mergeCell ref="C11:C12"/>
    <mergeCell ref="D11:D12"/>
    <mergeCell ref="E11:I11"/>
    <mergeCell ref="K11:M11"/>
    <mergeCell ref="K12:M12"/>
    <mergeCell ref="K13:M13"/>
    <mergeCell ref="K14:M14"/>
    <mergeCell ref="K15:M15"/>
    <mergeCell ref="K16:M16"/>
    <mergeCell ref="K17:M17"/>
    <mergeCell ref="B9:E9"/>
    <mergeCell ref="B4:E4"/>
    <mergeCell ref="B5:E5"/>
    <mergeCell ref="B6:E6"/>
    <mergeCell ref="B7:E7"/>
    <mergeCell ref="B8:E8"/>
  </mergeCells>
  <dataValidations count="2">
    <dataValidation type="list" allowBlank="1" showInputMessage="1" showErrorMessage="1" sqref="B9:E9">
      <formula1>"Con transferencia recursos, Sin transferencia recursos"</formula1>
    </dataValidation>
    <dataValidation type="list" allowBlank="1" showInputMessage="1" showErrorMessage="1" sqref="B8:E8">
      <formula1>"Pequeña, Mediana, Grande, EAC"</formula1>
    </dataValidation>
  </dataValidations>
  <pageMargins left="0.7" right="0.7" top="0.75" bottom="0.75" header="0.3" footer="0.3"/>
  <pageSetup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"/>
  <sheetViews>
    <sheetView zoomScale="80" zoomScaleNormal="80" workbookViewId="0">
      <selection activeCell="D4" sqref="D4:J4"/>
    </sheetView>
  </sheetViews>
  <sheetFormatPr baseColWidth="10" defaultRowHeight="15" x14ac:dyDescent="0.25"/>
  <cols>
    <col min="2" max="2" width="26.28515625" bestFit="1" customWidth="1"/>
    <col min="3" max="3" width="55.5703125" customWidth="1"/>
  </cols>
  <sheetData>
    <row r="2" spans="2:10" x14ac:dyDescent="0.25">
      <c r="B2" s="18" t="s">
        <v>90</v>
      </c>
    </row>
    <row r="3" spans="2:10" x14ac:dyDescent="0.25">
      <c r="B3" s="100" t="s">
        <v>93</v>
      </c>
      <c r="C3" s="100" t="s">
        <v>94</v>
      </c>
      <c r="D3" s="100" t="s">
        <v>23</v>
      </c>
      <c r="E3" s="100"/>
      <c r="F3" s="100"/>
      <c r="G3" s="100"/>
      <c r="H3" s="100"/>
      <c r="I3" s="100"/>
      <c r="J3" s="100"/>
    </row>
    <row r="4" spans="2:10" ht="135" x14ac:dyDescent="0.25">
      <c r="B4" s="101" t="s">
        <v>92</v>
      </c>
      <c r="C4" s="102" t="s">
        <v>115</v>
      </c>
      <c r="D4" s="146" t="s">
        <v>95</v>
      </c>
      <c r="E4" s="146"/>
      <c r="F4" s="146"/>
      <c r="G4" s="146"/>
      <c r="H4" s="146"/>
      <c r="I4" s="146"/>
      <c r="J4" s="146"/>
    </row>
    <row r="5" spans="2:10" ht="240" x14ac:dyDescent="0.25">
      <c r="B5" s="101" t="s">
        <v>91</v>
      </c>
      <c r="C5" s="103" t="s">
        <v>117</v>
      </c>
      <c r="D5" s="146" t="s">
        <v>118</v>
      </c>
      <c r="E5" s="146"/>
      <c r="F5" s="146"/>
      <c r="G5" s="146"/>
      <c r="H5" s="146"/>
      <c r="I5" s="146"/>
      <c r="J5" s="146"/>
    </row>
  </sheetData>
  <mergeCells count="2">
    <mergeCell ref="D4:J4"/>
    <mergeCell ref="D5:J5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0"/>
  <sheetViews>
    <sheetView zoomScaleNormal="100" workbookViewId="0">
      <selection activeCell="K6" sqref="K6"/>
    </sheetView>
  </sheetViews>
  <sheetFormatPr baseColWidth="10" defaultColWidth="11.42578125" defaultRowHeight="15" x14ac:dyDescent="0.25"/>
  <cols>
    <col min="1" max="1" width="11.42578125" style="5"/>
    <col min="2" max="2" width="23.5703125" style="5" customWidth="1"/>
    <col min="3" max="3" width="13.28515625" style="5" customWidth="1"/>
    <col min="4" max="4" width="11.42578125" style="5"/>
    <col min="5" max="5" width="13.5703125" style="5" customWidth="1"/>
    <col min="6" max="7" width="11.42578125" style="5"/>
    <col min="8" max="8" width="21.42578125" style="17" customWidth="1"/>
    <col min="9" max="9" width="13.7109375" style="5" customWidth="1"/>
    <col min="10" max="16384" width="11.42578125" style="5"/>
  </cols>
  <sheetData>
    <row r="1" spans="1:9" s="2" customFormat="1" ht="15.75" x14ac:dyDescent="0.25">
      <c r="A1" s="1" t="s">
        <v>116</v>
      </c>
      <c r="H1" s="3"/>
    </row>
    <row r="2" spans="1:9" x14ac:dyDescent="0.25">
      <c r="A2" s="4" t="s">
        <v>0</v>
      </c>
      <c r="B2" s="147"/>
      <c r="C2" s="147"/>
      <c r="D2" s="147"/>
      <c r="E2" s="4" t="s">
        <v>51</v>
      </c>
      <c r="F2" s="147"/>
      <c r="G2" s="147"/>
      <c r="H2" s="147"/>
    </row>
    <row r="3" spans="1:9" x14ac:dyDescent="0.25">
      <c r="A3" s="4" t="s">
        <v>20</v>
      </c>
      <c r="B3" s="147"/>
      <c r="C3" s="147"/>
      <c r="D3" s="147"/>
      <c r="E3" s="4" t="s">
        <v>52</v>
      </c>
      <c r="F3" s="147"/>
      <c r="G3" s="147"/>
      <c r="H3" s="147"/>
    </row>
    <row r="4" spans="1:9" x14ac:dyDescent="0.25">
      <c r="A4" s="6"/>
      <c r="B4" s="7"/>
      <c r="C4" s="7"/>
      <c r="D4" s="7"/>
      <c r="E4" s="6"/>
      <c r="F4" s="7"/>
      <c r="G4" s="7"/>
      <c r="H4" s="7"/>
    </row>
    <row r="5" spans="1:9" ht="51" x14ac:dyDescent="0.25">
      <c r="A5" s="8" t="s">
        <v>53</v>
      </c>
      <c r="B5" s="8" t="s">
        <v>54</v>
      </c>
      <c r="C5" s="9" t="s">
        <v>55</v>
      </c>
      <c r="D5" s="8" t="s">
        <v>56</v>
      </c>
      <c r="E5" s="8" t="s">
        <v>20</v>
      </c>
      <c r="F5" s="8" t="s">
        <v>57</v>
      </c>
      <c r="G5" s="8" t="s">
        <v>58</v>
      </c>
      <c r="H5" s="10" t="s">
        <v>59</v>
      </c>
      <c r="I5" s="10" t="s">
        <v>68</v>
      </c>
    </row>
    <row r="6" spans="1:9" ht="38.25" x14ac:dyDescent="0.25">
      <c r="A6" s="11">
        <v>1</v>
      </c>
      <c r="B6" s="11" t="s">
        <v>60</v>
      </c>
      <c r="C6" s="11" t="s">
        <v>61</v>
      </c>
      <c r="D6" s="11" t="s">
        <v>62</v>
      </c>
      <c r="E6" s="11" t="s">
        <v>63</v>
      </c>
      <c r="F6" s="11" t="s">
        <v>64</v>
      </c>
      <c r="G6" s="11" t="s">
        <v>65</v>
      </c>
      <c r="H6" s="12" t="s">
        <v>66</v>
      </c>
      <c r="I6" s="12" t="s">
        <v>67</v>
      </c>
    </row>
    <row r="7" spans="1:9" x14ac:dyDescent="0.25">
      <c r="A7" s="11">
        <v>2</v>
      </c>
      <c r="B7" s="13"/>
      <c r="C7" s="8"/>
      <c r="D7" s="11"/>
      <c r="E7" s="11"/>
      <c r="F7" s="11"/>
      <c r="G7" s="11"/>
      <c r="H7" s="14"/>
      <c r="I7" s="15"/>
    </row>
    <row r="8" spans="1:9" x14ac:dyDescent="0.25">
      <c r="A8" s="11">
        <v>3</v>
      </c>
      <c r="B8" s="15"/>
      <c r="C8" s="15"/>
      <c r="D8" s="15"/>
      <c r="E8" s="15"/>
      <c r="F8" s="15"/>
      <c r="G8" s="15"/>
      <c r="H8" s="14"/>
      <c r="I8" s="15"/>
    </row>
    <row r="9" spans="1:9" x14ac:dyDescent="0.25">
      <c r="A9" s="11">
        <v>4</v>
      </c>
      <c r="B9" s="8"/>
      <c r="C9" s="16"/>
      <c r="D9" s="11"/>
      <c r="E9" s="16"/>
      <c r="F9" s="16"/>
      <c r="G9" s="16"/>
      <c r="H9" s="14"/>
      <c r="I9" s="15"/>
    </row>
    <row r="10" spans="1:9" x14ac:dyDescent="0.25">
      <c r="A10" s="11">
        <v>5</v>
      </c>
      <c r="B10" s="16"/>
      <c r="C10" s="16"/>
      <c r="D10" s="11"/>
      <c r="E10" s="16"/>
      <c r="F10" s="16"/>
      <c r="G10" s="16"/>
      <c r="H10" s="14"/>
      <c r="I10" s="15"/>
    </row>
    <row r="11" spans="1:9" x14ac:dyDescent="0.25">
      <c r="A11" s="11">
        <v>6</v>
      </c>
      <c r="B11" s="16"/>
      <c r="C11" s="16"/>
      <c r="D11" s="11"/>
      <c r="E11" s="16"/>
      <c r="F11" s="16"/>
      <c r="G11" s="16"/>
      <c r="H11" s="14"/>
      <c r="I11" s="15"/>
    </row>
    <row r="12" spans="1:9" x14ac:dyDescent="0.25">
      <c r="A12" s="11">
        <v>7</v>
      </c>
      <c r="B12" s="15"/>
      <c r="C12" s="15"/>
      <c r="D12" s="15"/>
      <c r="E12" s="15"/>
      <c r="F12" s="15"/>
      <c r="G12" s="15"/>
      <c r="H12" s="14"/>
      <c r="I12" s="15"/>
    </row>
    <row r="13" spans="1:9" x14ac:dyDescent="0.25">
      <c r="A13" s="11">
        <v>8</v>
      </c>
      <c r="B13" s="15"/>
      <c r="C13" s="15"/>
      <c r="D13" s="15"/>
      <c r="E13" s="15"/>
      <c r="F13" s="15"/>
      <c r="G13" s="15"/>
      <c r="H13" s="14"/>
      <c r="I13" s="15"/>
    </row>
    <row r="14" spans="1:9" x14ac:dyDescent="0.25">
      <c r="A14" s="11">
        <v>9</v>
      </c>
      <c r="B14" s="15"/>
      <c r="C14" s="15"/>
      <c r="D14" s="15"/>
      <c r="E14" s="15"/>
      <c r="F14" s="15"/>
      <c r="G14" s="15"/>
      <c r="H14" s="14"/>
      <c r="I14" s="15"/>
    </row>
    <row r="15" spans="1:9" x14ac:dyDescent="0.25">
      <c r="A15" s="11">
        <v>10</v>
      </c>
      <c r="B15" s="15"/>
      <c r="C15" s="15"/>
      <c r="D15" s="15"/>
      <c r="E15" s="15"/>
      <c r="F15" s="15"/>
      <c r="G15" s="15"/>
      <c r="H15" s="14"/>
      <c r="I15" s="15"/>
    </row>
    <row r="16" spans="1:9" x14ac:dyDescent="0.25">
      <c r="A16" s="11">
        <v>11</v>
      </c>
      <c r="B16" s="15"/>
      <c r="C16" s="15"/>
      <c r="D16" s="15"/>
      <c r="E16" s="15"/>
      <c r="F16" s="15"/>
      <c r="G16" s="15"/>
      <c r="H16" s="14"/>
      <c r="I16" s="15"/>
    </row>
    <row r="17" spans="1:9" x14ac:dyDescent="0.25">
      <c r="A17" s="11">
        <v>12</v>
      </c>
      <c r="B17" s="15"/>
      <c r="C17" s="15"/>
      <c r="D17" s="15"/>
      <c r="E17" s="15"/>
      <c r="F17" s="15"/>
      <c r="G17" s="15"/>
      <c r="H17" s="14"/>
      <c r="I17" s="15"/>
    </row>
    <row r="18" spans="1:9" x14ac:dyDescent="0.25">
      <c r="A18" s="11">
        <v>13</v>
      </c>
      <c r="B18" s="15"/>
      <c r="C18" s="15"/>
      <c r="D18" s="15"/>
      <c r="E18" s="15"/>
      <c r="F18" s="15"/>
      <c r="G18" s="15"/>
      <c r="H18" s="14"/>
      <c r="I18" s="15"/>
    </row>
    <row r="19" spans="1:9" x14ac:dyDescent="0.25">
      <c r="A19" s="11">
        <v>14</v>
      </c>
      <c r="B19" s="15"/>
      <c r="C19" s="15"/>
      <c r="D19" s="15"/>
      <c r="E19" s="15"/>
      <c r="F19" s="15"/>
      <c r="G19" s="15"/>
      <c r="H19" s="14"/>
      <c r="I19" s="15"/>
    </row>
    <row r="20" spans="1:9" x14ac:dyDescent="0.25">
      <c r="A20" s="11">
        <v>15</v>
      </c>
      <c r="B20" s="15"/>
      <c r="C20" s="15"/>
      <c r="D20" s="15"/>
      <c r="E20" s="15"/>
      <c r="F20" s="15"/>
      <c r="G20" s="15"/>
      <c r="H20" s="14"/>
      <c r="I20" s="15"/>
    </row>
    <row r="21" spans="1:9" x14ac:dyDescent="0.25">
      <c r="A21" s="11">
        <v>16</v>
      </c>
      <c r="B21" s="15"/>
      <c r="C21" s="15"/>
      <c r="D21" s="15"/>
      <c r="E21" s="15"/>
      <c r="F21" s="15"/>
      <c r="G21" s="15"/>
      <c r="H21" s="14"/>
      <c r="I21" s="15"/>
    </row>
    <row r="22" spans="1:9" x14ac:dyDescent="0.25">
      <c r="A22" s="11">
        <v>17</v>
      </c>
      <c r="B22" s="15"/>
      <c r="C22" s="15"/>
      <c r="D22" s="15"/>
      <c r="E22" s="15"/>
      <c r="F22" s="15"/>
      <c r="G22" s="15"/>
      <c r="H22" s="14"/>
      <c r="I22" s="15"/>
    </row>
    <row r="23" spans="1:9" x14ac:dyDescent="0.25">
      <c r="A23" s="11">
        <v>18</v>
      </c>
      <c r="B23" s="15"/>
      <c r="C23" s="15"/>
      <c r="D23" s="15"/>
      <c r="E23" s="15"/>
      <c r="F23" s="15"/>
      <c r="G23" s="15"/>
      <c r="H23" s="14"/>
      <c r="I23" s="15"/>
    </row>
    <row r="24" spans="1:9" x14ac:dyDescent="0.25">
      <c r="A24" s="11">
        <v>19</v>
      </c>
      <c r="B24" s="15"/>
      <c r="C24" s="15"/>
      <c r="D24" s="15"/>
      <c r="E24" s="15"/>
      <c r="F24" s="15"/>
      <c r="G24" s="15"/>
      <c r="H24" s="14"/>
      <c r="I24" s="15"/>
    </row>
    <row r="25" spans="1:9" x14ac:dyDescent="0.25">
      <c r="A25" s="11">
        <v>20</v>
      </c>
      <c r="B25" s="15"/>
      <c r="C25" s="15"/>
      <c r="D25" s="15"/>
      <c r="E25" s="15"/>
      <c r="F25" s="15"/>
      <c r="G25" s="15"/>
      <c r="H25" s="14"/>
      <c r="I25" s="15"/>
    </row>
    <row r="26" spans="1:9" x14ac:dyDescent="0.25">
      <c r="A26" s="11">
        <v>21</v>
      </c>
      <c r="B26" s="15"/>
      <c r="C26" s="15"/>
      <c r="D26" s="15"/>
      <c r="E26" s="15"/>
      <c r="F26" s="15"/>
      <c r="G26" s="15"/>
      <c r="H26" s="14"/>
      <c r="I26" s="15"/>
    </row>
    <row r="27" spans="1:9" x14ac:dyDescent="0.25">
      <c r="A27" s="11">
        <v>22</v>
      </c>
      <c r="B27" s="15"/>
      <c r="C27" s="15"/>
      <c r="D27" s="15"/>
      <c r="E27" s="15"/>
      <c r="F27" s="15"/>
      <c r="G27" s="15"/>
      <c r="H27" s="14"/>
      <c r="I27" s="15"/>
    </row>
    <row r="28" spans="1:9" x14ac:dyDescent="0.25">
      <c r="A28" s="11">
        <v>23</v>
      </c>
      <c r="B28" s="15"/>
      <c r="C28" s="15"/>
      <c r="D28" s="15"/>
      <c r="E28" s="15"/>
      <c r="F28" s="15"/>
      <c r="G28" s="15"/>
      <c r="H28" s="14"/>
      <c r="I28" s="15"/>
    </row>
    <row r="29" spans="1:9" x14ac:dyDescent="0.25">
      <c r="A29" s="11">
        <v>24</v>
      </c>
      <c r="B29" s="15"/>
      <c r="C29" s="15"/>
      <c r="D29" s="15"/>
      <c r="E29" s="15"/>
      <c r="F29" s="15"/>
      <c r="G29" s="15"/>
      <c r="H29" s="14"/>
      <c r="I29" s="15"/>
    </row>
    <row r="30" spans="1:9" x14ac:dyDescent="0.25">
      <c r="A30" s="11">
        <v>25</v>
      </c>
      <c r="B30" s="15"/>
      <c r="C30" s="15"/>
      <c r="D30" s="15"/>
      <c r="E30" s="15"/>
      <c r="F30" s="15"/>
      <c r="G30" s="15"/>
      <c r="H30" s="14"/>
      <c r="I30" s="15"/>
    </row>
    <row r="31" spans="1:9" x14ac:dyDescent="0.25">
      <c r="A31" s="11">
        <v>26</v>
      </c>
      <c r="B31" s="15"/>
      <c r="C31" s="15"/>
      <c r="D31" s="15"/>
      <c r="E31" s="15"/>
      <c r="F31" s="15"/>
      <c r="G31" s="15"/>
      <c r="H31" s="14"/>
      <c r="I31" s="15"/>
    </row>
    <row r="32" spans="1:9" x14ac:dyDescent="0.25">
      <c r="A32" s="11">
        <v>27</v>
      </c>
      <c r="B32" s="15"/>
      <c r="C32" s="15"/>
      <c r="D32" s="15"/>
      <c r="E32" s="15"/>
      <c r="F32" s="15"/>
      <c r="G32" s="15"/>
      <c r="H32" s="14"/>
      <c r="I32" s="15"/>
    </row>
    <row r="33" spans="1:9" x14ac:dyDescent="0.25">
      <c r="A33" s="11">
        <v>28</v>
      </c>
      <c r="B33" s="15"/>
      <c r="C33" s="15"/>
      <c r="D33" s="15"/>
      <c r="E33" s="15"/>
      <c r="F33" s="15"/>
      <c r="G33" s="15"/>
      <c r="H33" s="14"/>
      <c r="I33" s="15"/>
    </row>
    <row r="34" spans="1:9" x14ac:dyDescent="0.25">
      <c r="A34" s="11">
        <v>29</v>
      </c>
      <c r="B34" s="15"/>
      <c r="C34" s="15"/>
      <c r="D34" s="15"/>
      <c r="E34" s="15"/>
      <c r="F34" s="15"/>
      <c r="G34" s="15"/>
      <c r="H34" s="14"/>
      <c r="I34" s="15"/>
    </row>
    <row r="35" spans="1:9" x14ac:dyDescent="0.25">
      <c r="A35" s="11">
        <v>30</v>
      </c>
      <c r="B35" s="15"/>
      <c r="C35" s="15"/>
      <c r="D35" s="15"/>
      <c r="E35" s="15"/>
      <c r="F35" s="15"/>
      <c r="G35" s="15"/>
      <c r="H35" s="14"/>
      <c r="I35" s="15"/>
    </row>
    <row r="36" spans="1:9" x14ac:dyDescent="0.25">
      <c r="A36" s="11">
        <v>31</v>
      </c>
      <c r="B36" s="15"/>
      <c r="C36" s="15"/>
      <c r="D36" s="15"/>
      <c r="E36" s="15"/>
      <c r="F36" s="15"/>
      <c r="G36" s="15"/>
      <c r="H36" s="14"/>
      <c r="I36" s="15"/>
    </row>
    <row r="37" spans="1:9" x14ac:dyDescent="0.25">
      <c r="A37" s="11">
        <v>32</v>
      </c>
      <c r="B37" s="15"/>
      <c r="C37" s="15"/>
      <c r="D37" s="15"/>
      <c r="E37" s="15"/>
      <c r="F37" s="15"/>
      <c r="G37" s="15"/>
      <c r="H37" s="14"/>
      <c r="I37" s="15"/>
    </row>
    <row r="38" spans="1:9" x14ac:dyDescent="0.25">
      <c r="A38" s="11">
        <v>33</v>
      </c>
      <c r="B38" s="15"/>
      <c r="C38" s="15"/>
      <c r="D38" s="15"/>
      <c r="E38" s="15"/>
      <c r="F38" s="15"/>
      <c r="G38" s="15"/>
      <c r="H38" s="14"/>
      <c r="I38" s="15"/>
    </row>
    <row r="39" spans="1:9" x14ac:dyDescent="0.25">
      <c r="A39" s="11">
        <v>34</v>
      </c>
      <c r="B39" s="15"/>
      <c r="C39" s="15"/>
      <c r="D39" s="15"/>
      <c r="E39" s="15"/>
      <c r="F39" s="15"/>
      <c r="G39" s="15"/>
      <c r="H39" s="14"/>
      <c r="I39" s="15"/>
    </row>
    <row r="40" spans="1:9" x14ac:dyDescent="0.25">
      <c r="A40" s="11">
        <v>35</v>
      </c>
      <c r="B40" s="15"/>
      <c r="C40" s="15"/>
      <c r="D40" s="15"/>
      <c r="E40" s="15"/>
      <c r="F40" s="15"/>
      <c r="G40" s="15"/>
      <c r="H40" s="14"/>
      <c r="I40" s="15"/>
    </row>
    <row r="41" spans="1:9" x14ac:dyDescent="0.25">
      <c r="A41" s="11">
        <v>36</v>
      </c>
      <c r="B41" s="15"/>
      <c r="C41" s="15"/>
      <c r="D41" s="15"/>
      <c r="E41" s="15"/>
      <c r="F41" s="15"/>
      <c r="G41" s="15"/>
      <c r="H41" s="14"/>
      <c r="I41" s="15"/>
    </row>
    <row r="42" spans="1:9" x14ac:dyDescent="0.25">
      <c r="A42" s="11">
        <v>37</v>
      </c>
      <c r="B42" s="15"/>
      <c r="C42" s="15"/>
      <c r="D42" s="15"/>
      <c r="E42" s="15"/>
      <c r="F42" s="15"/>
      <c r="G42" s="15"/>
      <c r="H42" s="14"/>
      <c r="I42" s="15"/>
    </row>
    <row r="43" spans="1:9" x14ac:dyDescent="0.25">
      <c r="A43" s="11">
        <v>38</v>
      </c>
      <c r="B43" s="15"/>
      <c r="C43" s="15"/>
      <c r="D43" s="15"/>
      <c r="E43" s="15"/>
      <c r="F43" s="15"/>
      <c r="G43" s="15"/>
      <c r="H43" s="14"/>
      <c r="I43" s="15"/>
    </row>
    <row r="44" spans="1:9" x14ac:dyDescent="0.25">
      <c r="A44" s="11">
        <v>39</v>
      </c>
      <c r="B44" s="15"/>
      <c r="C44" s="15"/>
      <c r="D44" s="15"/>
      <c r="E44" s="15"/>
      <c r="F44" s="15"/>
      <c r="G44" s="15"/>
      <c r="H44" s="14"/>
      <c r="I44" s="15"/>
    </row>
    <row r="45" spans="1:9" x14ac:dyDescent="0.25">
      <c r="A45" s="11">
        <v>40</v>
      </c>
      <c r="B45" s="15"/>
      <c r="C45" s="15"/>
      <c r="D45" s="15"/>
      <c r="E45" s="15"/>
      <c r="F45" s="15"/>
      <c r="G45" s="15"/>
      <c r="H45" s="14"/>
      <c r="I45" s="15"/>
    </row>
    <row r="46" spans="1:9" x14ac:dyDescent="0.25">
      <c r="A46" s="11">
        <v>41</v>
      </c>
      <c r="B46" s="15"/>
      <c r="C46" s="15"/>
      <c r="D46" s="15"/>
      <c r="E46" s="15"/>
      <c r="F46" s="15"/>
      <c r="G46" s="15"/>
      <c r="H46" s="14"/>
      <c r="I46" s="15"/>
    </row>
    <row r="47" spans="1:9" x14ac:dyDescent="0.25">
      <c r="A47" s="11">
        <v>42</v>
      </c>
      <c r="B47" s="15"/>
      <c r="C47" s="15"/>
      <c r="D47" s="15"/>
      <c r="E47" s="15"/>
      <c r="F47" s="15"/>
      <c r="G47" s="15"/>
      <c r="H47" s="14"/>
      <c r="I47" s="15"/>
    </row>
    <row r="48" spans="1:9" x14ac:dyDescent="0.25">
      <c r="A48" s="11">
        <v>43</v>
      </c>
      <c r="B48" s="15"/>
      <c r="C48" s="15"/>
      <c r="D48" s="15"/>
      <c r="E48" s="15"/>
      <c r="F48" s="15"/>
      <c r="G48" s="15"/>
      <c r="H48" s="14"/>
      <c r="I48" s="15"/>
    </row>
    <row r="49" spans="1:9" x14ac:dyDescent="0.25">
      <c r="A49" s="11">
        <v>44</v>
      </c>
      <c r="B49" s="15"/>
      <c r="C49" s="15"/>
      <c r="D49" s="15"/>
      <c r="E49" s="15"/>
      <c r="F49" s="15"/>
      <c r="G49" s="15"/>
      <c r="H49" s="14"/>
      <c r="I49" s="15"/>
    </row>
    <row r="50" spans="1:9" x14ac:dyDescent="0.25">
      <c r="A50" s="11">
        <v>45</v>
      </c>
      <c r="B50" s="15"/>
      <c r="C50" s="15"/>
      <c r="D50" s="15"/>
      <c r="E50" s="15"/>
      <c r="F50" s="15"/>
      <c r="G50" s="15"/>
      <c r="H50" s="14"/>
      <c r="I50" s="15"/>
    </row>
    <row r="51" spans="1:9" x14ac:dyDescent="0.25">
      <c r="A51" s="11">
        <v>46</v>
      </c>
      <c r="B51" s="15"/>
      <c r="C51" s="15"/>
      <c r="D51" s="15"/>
      <c r="E51" s="15"/>
      <c r="F51" s="15"/>
      <c r="G51" s="15"/>
      <c r="H51" s="14"/>
      <c r="I51" s="15"/>
    </row>
    <row r="52" spans="1:9" x14ac:dyDescent="0.25">
      <c r="A52" s="11">
        <v>47</v>
      </c>
      <c r="B52" s="15"/>
      <c r="C52" s="15"/>
      <c r="D52" s="15"/>
      <c r="E52" s="15"/>
      <c r="F52" s="15"/>
      <c r="G52" s="15"/>
      <c r="H52" s="14"/>
      <c r="I52" s="15"/>
    </row>
    <row r="53" spans="1:9" x14ac:dyDescent="0.25">
      <c r="A53" s="11">
        <v>48</v>
      </c>
      <c r="B53" s="15"/>
      <c r="C53" s="15"/>
      <c r="D53" s="15"/>
      <c r="E53" s="15"/>
      <c r="F53" s="15"/>
      <c r="G53" s="15"/>
      <c r="H53" s="14"/>
      <c r="I53" s="15"/>
    </row>
    <row r="54" spans="1:9" x14ac:dyDescent="0.25">
      <c r="A54" s="11">
        <v>49</v>
      </c>
      <c r="B54" s="15"/>
      <c r="C54" s="15"/>
      <c r="D54" s="15"/>
      <c r="E54" s="15"/>
      <c r="F54" s="15"/>
      <c r="G54" s="15"/>
      <c r="H54" s="14"/>
      <c r="I54" s="15"/>
    </row>
    <row r="55" spans="1:9" x14ac:dyDescent="0.25">
      <c r="A55" s="11">
        <v>50</v>
      </c>
      <c r="B55" s="15"/>
      <c r="C55" s="15"/>
      <c r="D55" s="15"/>
      <c r="E55" s="15"/>
      <c r="F55" s="15"/>
      <c r="G55" s="15"/>
      <c r="H55" s="14"/>
      <c r="I55" s="15"/>
    </row>
    <row r="56" spans="1:9" x14ac:dyDescent="0.25">
      <c r="A56" s="11">
        <v>51</v>
      </c>
      <c r="B56" s="15"/>
      <c r="C56" s="15"/>
      <c r="D56" s="15"/>
      <c r="E56" s="15"/>
      <c r="F56" s="15"/>
      <c r="G56" s="15"/>
      <c r="H56" s="14"/>
      <c r="I56" s="15"/>
    </row>
    <row r="57" spans="1:9" x14ac:dyDescent="0.25">
      <c r="A57" s="11">
        <v>52</v>
      </c>
      <c r="B57" s="15"/>
      <c r="C57" s="15"/>
      <c r="D57" s="15"/>
      <c r="E57" s="15"/>
      <c r="F57" s="15"/>
      <c r="G57" s="15"/>
      <c r="H57" s="14"/>
      <c r="I57" s="15"/>
    </row>
    <row r="58" spans="1:9" x14ac:dyDescent="0.25">
      <c r="A58" s="11">
        <v>53</v>
      </c>
      <c r="B58" s="15"/>
      <c r="C58" s="15"/>
      <c r="D58" s="15"/>
      <c r="E58" s="15"/>
      <c r="F58" s="15"/>
      <c r="G58" s="15"/>
      <c r="H58" s="14"/>
      <c r="I58" s="15"/>
    </row>
    <row r="59" spans="1:9" x14ac:dyDescent="0.25">
      <c r="A59" s="11">
        <v>54</v>
      </c>
      <c r="B59" s="15"/>
      <c r="C59" s="15"/>
      <c r="D59" s="15"/>
      <c r="E59" s="15"/>
      <c r="F59" s="15"/>
      <c r="G59" s="15"/>
      <c r="H59" s="14"/>
      <c r="I59" s="15"/>
    </row>
    <row r="60" spans="1:9" x14ac:dyDescent="0.25">
      <c r="A60" s="11">
        <v>55</v>
      </c>
      <c r="B60" s="15"/>
      <c r="C60" s="15"/>
      <c r="D60" s="15"/>
      <c r="E60" s="15"/>
      <c r="F60" s="15"/>
      <c r="G60" s="15"/>
      <c r="H60" s="14"/>
      <c r="I60" s="15"/>
    </row>
    <row r="61" spans="1:9" x14ac:dyDescent="0.25">
      <c r="A61" s="11">
        <v>56</v>
      </c>
      <c r="B61" s="15"/>
      <c r="C61" s="15"/>
      <c r="D61" s="15"/>
      <c r="E61" s="15"/>
      <c r="F61" s="15"/>
      <c r="G61" s="15"/>
      <c r="H61" s="14"/>
      <c r="I61" s="15"/>
    </row>
    <row r="62" spans="1:9" x14ac:dyDescent="0.25">
      <c r="A62" s="11">
        <v>57</v>
      </c>
      <c r="B62" s="15"/>
      <c r="C62" s="15"/>
      <c r="D62" s="15"/>
      <c r="E62" s="15"/>
      <c r="F62" s="15"/>
      <c r="G62" s="15"/>
      <c r="H62" s="14"/>
      <c r="I62" s="15"/>
    </row>
    <row r="63" spans="1:9" x14ac:dyDescent="0.25">
      <c r="A63" s="11">
        <v>58</v>
      </c>
      <c r="B63" s="15"/>
      <c r="C63" s="15"/>
      <c r="D63" s="15"/>
      <c r="E63" s="15"/>
      <c r="F63" s="15"/>
      <c r="G63" s="15"/>
      <c r="H63" s="14"/>
      <c r="I63" s="15"/>
    </row>
    <row r="64" spans="1:9" x14ac:dyDescent="0.25">
      <c r="A64" s="11">
        <v>59</v>
      </c>
      <c r="B64" s="15"/>
      <c r="C64" s="15"/>
      <c r="D64" s="15"/>
      <c r="E64" s="15"/>
      <c r="F64" s="15"/>
      <c r="G64" s="15"/>
      <c r="H64" s="14"/>
      <c r="I64" s="15"/>
    </row>
    <row r="65" spans="1:9" x14ac:dyDescent="0.25">
      <c r="A65" s="11">
        <v>60</v>
      </c>
      <c r="B65" s="15"/>
      <c r="C65" s="15"/>
      <c r="D65" s="15"/>
      <c r="E65" s="15"/>
      <c r="F65" s="15"/>
      <c r="G65" s="15"/>
      <c r="H65" s="14"/>
      <c r="I65" s="15"/>
    </row>
    <row r="66" spans="1:9" x14ac:dyDescent="0.25">
      <c r="A66" s="11">
        <v>61</v>
      </c>
      <c r="B66" s="15"/>
      <c r="C66" s="15"/>
      <c r="D66" s="15"/>
      <c r="E66" s="15"/>
      <c r="F66" s="15"/>
      <c r="G66" s="15"/>
      <c r="H66" s="14"/>
      <c r="I66" s="15"/>
    </row>
    <row r="67" spans="1:9" x14ac:dyDescent="0.25">
      <c r="A67" s="11">
        <v>62</v>
      </c>
      <c r="B67" s="15"/>
      <c r="C67" s="15"/>
      <c r="D67" s="15"/>
      <c r="E67" s="15"/>
      <c r="F67" s="15"/>
      <c r="G67" s="15"/>
      <c r="H67" s="14"/>
      <c r="I67" s="15"/>
    </row>
    <row r="68" spans="1:9" x14ac:dyDescent="0.25">
      <c r="A68" s="11">
        <v>63</v>
      </c>
      <c r="B68" s="15"/>
      <c r="C68" s="15"/>
      <c r="D68" s="15"/>
      <c r="E68" s="15"/>
      <c r="F68" s="15"/>
      <c r="G68" s="15"/>
      <c r="H68" s="14"/>
      <c r="I68" s="15"/>
    </row>
    <row r="69" spans="1:9" x14ac:dyDescent="0.25">
      <c r="A69" s="11">
        <v>64</v>
      </c>
      <c r="B69" s="15"/>
      <c r="C69" s="15"/>
      <c r="D69" s="15"/>
      <c r="E69" s="15"/>
      <c r="F69" s="15"/>
      <c r="G69" s="15"/>
      <c r="H69" s="14"/>
      <c r="I69" s="15"/>
    </row>
    <row r="70" spans="1:9" x14ac:dyDescent="0.25">
      <c r="A70" s="11">
        <v>65</v>
      </c>
      <c r="B70" s="15"/>
      <c r="C70" s="15"/>
      <c r="D70" s="15"/>
      <c r="E70" s="15"/>
      <c r="F70" s="15"/>
      <c r="G70" s="15"/>
      <c r="H70" s="14"/>
      <c r="I70" s="15"/>
    </row>
    <row r="71" spans="1:9" x14ac:dyDescent="0.25">
      <c r="A71" s="11">
        <v>66</v>
      </c>
      <c r="B71" s="15"/>
      <c r="C71" s="15"/>
      <c r="D71" s="15"/>
      <c r="E71" s="15"/>
      <c r="F71" s="15"/>
      <c r="G71" s="15"/>
      <c r="H71" s="14"/>
      <c r="I71" s="15"/>
    </row>
    <row r="72" spans="1:9" x14ac:dyDescent="0.25">
      <c r="A72" s="11">
        <v>67</v>
      </c>
      <c r="B72" s="15"/>
      <c r="C72" s="15"/>
      <c r="D72" s="15"/>
      <c r="E72" s="15"/>
      <c r="F72" s="15"/>
      <c r="G72" s="15"/>
      <c r="H72" s="14"/>
      <c r="I72" s="15"/>
    </row>
    <row r="73" spans="1:9" x14ac:dyDescent="0.25">
      <c r="A73" s="11">
        <v>68</v>
      </c>
      <c r="B73" s="15"/>
      <c r="C73" s="15"/>
      <c r="D73" s="15"/>
      <c r="E73" s="15"/>
      <c r="F73" s="15"/>
      <c r="G73" s="15"/>
      <c r="H73" s="14"/>
      <c r="I73" s="15"/>
    </row>
    <row r="74" spans="1:9" x14ac:dyDescent="0.25">
      <c r="A74" s="11">
        <v>69</v>
      </c>
      <c r="B74" s="15"/>
      <c r="C74" s="15"/>
      <c r="D74" s="15"/>
      <c r="E74" s="15"/>
      <c r="F74" s="15"/>
      <c r="G74" s="15"/>
      <c r="H74" s="14"/>
      <c r="I74" s="15"/>
    </row>
    <row r="75" spans="1:9" x14ac:dyDescent="0.25">
      <c r="A75" s="11">
        <v>70</v>
      </c>
      <c r="B75" s="15"/>
      <c r="C75" s="15"/>
      <c r="D75" s="15"/>
      <c r="E75" s="15"/>
      <c r="F75" s="15"/>
      <c r="G75" s="15"/>
      <c r="H75" s="14"/>
      <c r="I75" s="15"/>
    </row>
    <row r="76" spans="1:9" x14ac:dyDescent="0.25">
      <c r="A76" s="11">
        <v>71</v>
      </c>
      <c r="B76" s="15"/>
      <c r="C76" s="15"/>
      <c r="D76" s="15"/>
      <c r="E76" s="15"/>
      <c r="F76" s="15"/>
      <c r="G76" s="15"/>
      <c r="H76" s="14"/>
      <c r="I76" s="15"/>
    </row>
    <row r="77" spans="1:9" x14ac:dyDescent="0.25">
      <c r="A77" s="11">
        <v>72</v>
      </c>
      <c r="B77" s="15"/>
      <c r="C77" s="15"/>
      <c r="D77" s="15"/>
      <c r="E77" s="15"/>
      <c r="F77" s="15"/>
      <c r="G77" s="15"/>
      <c r="H77" s="14"/>
      <c r="I77" s="15"/>
    </row>
    <row r="78" spans="1:9" x14ac:dyDescent="0.25">
      <c r="A78" s="11">
        <v>73</v>
      </c>
      <c r="B78" s="15"/>
      <c r="C78" s="15"/>
      <c r="D78" s="15"/>
      <c r="E78" s="15"/>
      <c r="F78" s="15"/>
      <c r="G78" s="15"/>
      <c r="H78" s="14"/>
      <c r="I78" s="15"/>
    </row>
    <row r="79" spans="1:9" x14ac:dyDescent="0.25">
      <c r="A79" s="11">
        <v>74</v>
      </c>
      <c r="B79" s="15"/>
      <c r="C79" s="15"/>
      <c r="D79" s="15"/>
      <c r="E79" s="15"/>
      <c r="F79" s="15"/>
      <c r="G79" s="15"/>
      <c r="H79" s="14"/>
      <c r="I79" s="15"/>
    </row>
    <row r="80" spans="1:9" x14ac:dyDescent="0.25">
      <c r="A80" s="11">
        <v>75</v>
      </c>
      <c r="B80" s="15"/>
      <c r="C80" s="15"/>
      <c r="D80" s="15"/>
      <c r="E80" s="15"/>
      <c r="F80" s="15"/>
      <c r="G80" s="15"/>
      <c r="H80" s="14"/>
      <c r="I80" s="15"/>
    </row>
  </sheetData>
  <mergeCells count="4">
    <mergeCell ref="B2:D2"/>
    <mergeCell ref="F2:H2"/>
    <mergeCell ref="B3:D3"/>
    <mergeCell ref="F3:H3"/>
  </mergeCells>
  <pageMargins left="0.7" right="0.7" top="0.75" bottom="0.75" header="0.3" footer="0.3"/>
  <pageSetup scale="69" orientation="portrait" verticalDpi="0" r:id="rId1"/>
  <rowBreaks count="1" manualBreakCount="1">
    <brk id="55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Plan de Actividades</vt:lpstr>
      <vt:lpstr>Costos</vt:lpstr>
      <vt:lpstr>Ej Costos Sin TRec</vt:lpstr>
      <vt:lpstr>notas explicativas</vt:lpstr>
      <vt:lpstr>Listado Participantes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Venegas</dc:creator>
  <cp:lastModifiedBy>Arriagada Caro Macarena Alicia</cp:lastModifiedBy>
  <cp:lastPrinted>2021-01-14T18:21:57Z</cp:lastPrinted>
  <dcterms:created xsi:type="dcterms:W3CDTF">2015-09-16T12:42:04Z</dcterms:created>
  <dcterms:modified xsi:type="dcterms:W3CDTF">2025-01-23T14:50:39Z</dcterms:modified>
</cp:coreProperties>
</file>